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1" activeTab="1"/>
  </bookViews>
  <sheets>
    <sheet name="Sheet1" sheetId="1" state="hidden" r:id="rId1"/>
    <sheet name="Sheet2" sheetId="5" r:id="rId2"/>
  </sheets>
  <calcPr calcId="124519"/>
</workbook>
</file>

<file path=xl/calcChain.xml><?xml version="1.0" encoding="utf-8"?>
<calcChain xmlns="http://schemas.openxmlformats.org/spreadsheetml/2006/main">
  <c r="I39" i="5"/>
  <c r="C39"/>
  <c r="R5"/>
  <c r="R6"/>
  <c r="R7"/>
  <c r="R8"/>
  <c r="R9"/>
  <c r="R10"/>
  <c r="R11"/>
  <c r="R12"/>
  <c r="R13"/>
  <c r="R14"/>
  <c r="R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4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15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4"/>
  <c r="K39" s="1"/>
  <c r="J4"/>
  <c r="J5"/>
  <c r="N5" s="1"/>
  <c r="J6"/>
  <c r="N6" s="1"/>
  <c r="J7"/>
  <c r="N7" s="1"/>
  <c r="J8"/>
  <c r="N8" s="1"/>
  <c r="J9"/>
  <c r="N9" s="1"/>
  <c r="J10"/>
  <c r="N10" s="1"/>
  <c r="J11"/>
  <c r="N11" s="1"/>
  <c r="J12"/>
  <c r="N12" s="1"/>
  <c r="J13"/>
  <c r="N13" s="1"/>
  <c r="J14"/>
  <c r="N14" s="1"/>
  <c r="J15"/>
  <c r="N15" s="1"/>
  <c r="J16"/>
  <c r="N16" s="1"/>
  <c r="J17"/>
  <c r="N17" s="1"/>
  <c r="J18"/>
  <c r="N18" s="1"/>
  <c r="J19"/>
  <c r="N19" s="1"/>
  <c r="J20"/>
  <c r="N20" s="1"/>
  <c r="J21"/>
  <c r="N21" s="1"/>
  <c r="J22"/>
  <c r="N22" s="1"/>
  <c r="J23"/>
  <c r="N23" s="1"/>
  <c r="J24"/>
  <c r="N24" s="1"/>
  <c r="J25"/>
  <c r="N25" s="1"/>
  <c r="J26"/>
  <c r="N26" s="1"/>
  <c r="J27"/>
  <c r="N27" s="1"/>
  <c r="J28"/>
  <c r="N28" s="1"/>
  <c r="J29"/>
  <c r="N29" s="1"/>
  <c r="J30"/>
  <c r="N30" s="1"/>
  <c r="J31"/>
  <c r="N31" s="1"/>
  <c r="J32"/>
  <c r="N32" s="1"/>
  <c r="J33"/>
  <c r="N33" s="1"/>
  <c r="J34"/>
  <c r="N34" s="1"/>
  <c r="J35"/>
  <c r="N35" s="1"/>
  <c r="J36"/>
  <c r="N36" s="1"/>
  <c r="J37"/>
  <c r="N37" s="1"/>
  <c r="J38"/>
  <c r="N38" s="1"/>
  <c r="F16"/>
  <c r="R16" s="1"/>
  <c r="F17"/>
  <c r="R17" s="1"/>
  <c r="F18"/>
  <c r="R18" s="1"/>
  <c r="F19"/>
  <c r="R19" s="1"/>
  <c r="F20"/>
  <c r="R20" s="1"/>
  <c r="F21"/>
  <c r="R21" s="1"/>
  <c r="F22"/>
  <c r="R22" s="1"/>
  <c r="F23"/>
  <c r="R23" s="1"/>
  <c r="F24"/>
  <c r="R24" s="1"/>
  <c r="F25"/>
  <c r="R25" s="1"/>
  <c r="F26"/>
  <c r="R26" s="1"/>
  <c r="F27"/>
  <c r="R27" s="1"/>
  <c r="F28"/>
  <c r="R28" s="1"/>
  <c r="F29"/>
  <c r="R29" s="1"/>
  <c r="F30"/>
  <c r="R30" s="1"/>
  <c r="F31"/>
  <c r="R31" s="1"/>
  <c r="F32"/>
  <c r="R32" s="1"/>
  <c r="F33"/>
  <c r="R33" s="1"/>
  <c r="F34"/>
  <c r="R34" s="1"/>
  <c r="F35"/>
  <c r="R35" s="1"/>
  <c r="F36"/>
  <c r="R36" s="1"/>
  <c r="F37"/>
  <c r="R37" s="1"/>
  <c r="F38"/>
  <c r="R38" s="1"/>
  <c r="F15"/>
  <c r="E13"/>
  <c r="Q13" s="1"/>
  <c r="E14"/>
  <c r="Q14" s="1"/>
  <c r="E15"/>
  <c r="Q15" s="1"/>
  <c r="E16"/>
  <c r="Q16" s="1"/>
  <c r="E17"/>
  <c r="Q17" s="1"/>
  <c r="E18"/>
  <c r="Q18" s="1"/>
  <c r="E19"/>
  <c r="Q19" s="1"/>
  <c r="E20"/>
  <c r="Q20" s="1"/>
  <c r="E21"/>
  <c r="Q21" s="1"/>
  <c r="E22"/>
  <c r="Q22" s="1"/>
  <c r="E23"/>
  <c r="Q23" s="1"/>
  <c r="E24"/>
  <c r="Q24" s="1"/>
  <c r="E25"/>
  <c r="Q25" s="1"/>
  <c r="E26"/>
  <c r="Q26" s="1"/>
  <c r="E27"/>
  <c r="Q27" s="1"/>
  <c r="E28"/>
  <c r="Q28" s="1"/>
  <c r="E29"/>
  <c r="Q29" s="1"/>
  <c r="E30"/>
  <c r="Q30" s="1"/>
  <c r="E31"/>
  <c r="Q31" s="1"/>
  <c r="E32"/>
  <c r="Q32" s="1"/>
  <c r="E33"/>
  <c r="Q33" s="1"/>
  <c r="E34"/>
  <c r="Q34" s="1"/>
  <c r="E35"/>
  <c r="Q35" s="1"/>
  <c r="E36"/>
  <c r="Q36" s="1"/>
  <c r="E37"/>
  <c r="Q37" s="1"/>
  <c r="E38"/>
  <c r="Q38" s="1"/>
  <c r="E5"/>
  <c r="Q5" s="1"/>
  <c r="E6"/>
  <c r="Q6" s="1"/>
  <c r="E7"/>
  <c r="Q7" s="1"/>
  <c r="E8"/>
  <c r="Q8" s="1"/>
  <c r="E9"/>
  <c r="Q9" s="1"/>
  <c r="E10"/>
  <c r="Q10" s="1"/>
  <c r="E11"/>
  <c r="Q11" s="1"/>
  <c r="E12"/>
  <c r="Q12" s="1"/>
  <c r="E4"/>
  <c r="E39" s="1"/>
  <c r="D32"/>
  <c r="G32" s="1"/>
  <c r="D33"/>
  <c r="P33" s="1"/>
  <c r="D34"/>
  <c r="G34" s="1"/>
  <c r="D35"/>
  <c r="P35" s="1"/>
  <c r="D36"/>
  <c r="G36" s="1"/>
  <c r="D37"/>
  <c r="P37" s="1"/>
  <c r="D38"/>
  <c r="G38" s="1"/>
  <c r="D5"/>
  <c r="H5" s="1"/>
  <c r="T5" s="1"/>
  <c r="D6"/>
  <c r="H6" s="1"/>
  <c r="T6" s="1"/>
  <c r="D7"/>
  <c r="H7" s="1"/>
  <c r="T7" s="1"/>
  <c r="D8"/>
  <c r="G8" s="1"/>
  <c r="D9"/>
  <c r="H9" s="1"/>
  <c r="T9" s="1"/>
  <c r="D10"/>
  <c r="H10" s="1"/>
  <c r="T10" s="1"/>
  <c r="D11"/>
  <c r="H11" s="1"/>
  <c r="T11" s="1"/>
  <c r="D12"/>
  <c r="G12" s="1"/>
  <c r="D13"/>
  <c r="P13" s="1"/>
  <c r="D14"/>
  <c r="G14" s="1"/>
  <c r="D15"/>
  <c r="P15" s="1"/>
  <c r="D16"/>
  <c r="G16" s="1"/>
  <c r="D17"/>
  <c r="P17" s="1"/>
  <c r="D18"/>
  <c r="G18" s="1"/>
  <c r="D19"/>
  <c r="P19" s="1"/>
  <c r="D20"/>
  <c r="G20" s="1"/>
  <c r="D21"/>
  <c r="P21" s="1"/>
  <c r="D22"/>
  <c r="G22" s="1"/>
  <c r="D23"/>
  <c r="P23" s="1"/>
  <c r="D24"/>
  <c r="G24" s="1"/>
  <c r="D25"/>
  <c r="P25" s="1"/>
  <c r="D26"/>
  <c r="G26" s="1"/>
  <c r="D27"/>
  <c r="P27" s="1"/>
  <c r="D28"/>
  <c r="G28" s="1"/>
  <c r="D29"/>
  <c r="P29" s="1"/>
  <c r="D30"/>
  <c r="G30" s="1"/>
  <c r="D31"/>
  <c r="P31" s="1"/>
  <c r="D4"/>
  <c r="D39" l="1"/>
  <c r="F39"/>
  <c r="J39"/>
  <c r="L39"/>
  <c r="O39"/>
  <c r="H38"/>
  <c r="T38" s="1"/>
  <c r="H36"/>
  <c r="T36" s="1"/>
  <c r="H34"/>
  <c r="T34" s="1"/>
  <c r="H32"/>
  <c r="T32" s="1"/>
  <c r="H30"/>
  <c r="T30" s="1"/>
  <c r="H28"/>
  <c r="T28" s="1"/>
  <c r="H26"/>
  <c r="T26" s="1"/>
  <c r="H24"/>
  <c r="T24" s="1"/>
  <c r="H22"/>
  <c r="T22" s="1"/>
  <c r="H20"/>
  <c r="T20" s="1"/>
  <c r="H18"/>
  <c r="T18" s="1"/>
  <c r="H16"/>
  <c r="T16" s="1"/>
  <c r="H14"/>
  <c r="T14" s="1"/>
  <c r="H12"/>
  <c r="T12" s="1"/>
  <c r="M38"/>
  <c r="S38" s="1"/>
  <c r="U38" s="1"/>
  <c r="M36"/>
  <c r="S36" s="1"/>
  <c r="U36" s="1"/>
  <c r="M34"/>
  <c r="S34" s="1"/>
  <c r="U34" s="1"/>
  <c r="M32"/>
  <c r="S32" s="1"/>
  <c r="U32" s="1"/>
  <c r="M30"/>
  <c r="S30" s="1"/>
  <c r="U30" s="1"/>
  <c r="M28"/>
  <c r="S28" s="1"/>
  <c r="U28" s="1"/>
  <c r="M26"/>
  <c r="S26" s="1"/>
  <c r="U26" s="1"/>
  <c r="M24"/>
  <c r="S24" s="1"/>
  <c r="U24" s="1"/>
  <c r="M22"/>
  <c r="S22" s="1"/>
  <c r="U22" s="1"/>
  <c r="M20"/>
  <c r="S20" s="1"/>
  <c r="U20" s="1"/>
  <c r="M18"/>
  <c r="S18" s="1"/>
  <c r="U18" s="1"/>
  <c r="M16"/>
  <c r="S16" s="1"/>
  <c r="U16" s="1"/>
  <c r="M14"/>
  <c r="S14" s="1"/>
  <c r="U14" s="1"/>
  <c r="M12"/>
  <c r="S12" s="1"/>
  <c r="U12" s="1"/>
  <c r="M10"/>
  <c r="M8"/>
  <c r="S8" s="1"/>
  <c r="M6"/>
  <c r="G4"/>
  <c r="G37"/>
  <c r="G35"/>
  <c r="G33"/>
  <c r="G31"/>
  <c r="G29"/>
  <c r="G27"/>
  <c r="G25"/>
  <c r="G23"/>
  <c r="G21"/>
  <c r="G19"/>
  <c r="G17"/>
  <c r="G15"/>
  <c r="G13"/>
  <c r="G11"/>
  <c r="G9"/>
  <c r="G7"/>
  <c r="G5"/>
  <c r="Q4"/>
  <c r="Q39" s="1"/>
  <c r="P38"/>
  <c r="P36"/>
  <c r="P34"/>
  <c r="P32"/>
  <c r="P30"/>
  <c r="P28"/>
  <c r="P26"/>
  <c r="P24"/>
  <c r="P22"/>
  <c r="P20"/>
  <c r="P18"/>
  <c r="P16"/>
  <c r="P14"/>
  <c r="P12"/>
  <c r="P10"/>
  <c r="P8"/>
  <c r="P6"/>
  <c r="H37"/>
  <c r="T37" s="1"/>
  <c r="H35"/>
  <c r="T35" s="1"/>
  <c r="H33"/>
  <c r="T33" s="1"/>
  <c r="H31"/>
  <c r="T31" s="1"/>
  <c r="H29"/>
  <c r="T29" s="1"/>
  <c r="H27"/>
  <c r="T27" s="1"/>
  <c r="H25"/>
  <c r="T25" s="1"/>
  <c r="H23"/>
  <c r="T23" s="1"/>
  <c r="H21"/>
  <c r="T21" s="1"/>
  <c r="H19"/>
  <c r="T19" s="1"/>
  <c r="H17"/>
  <c r="T17" s="1"/>
  <c r="H15"/>
  <c r="T15" s="1"/>
  <c r="H13"/>
  <c r="T13" s="1"/>
  <c r="M4"/>
  <c r="M37"/>
  <c r="M35"/>
  <c r="M33"/>
  <c r="M31"/>
  <c r="M29"/>
  <c r="M27"/>
  <c r="M25"/>
  <c r="M23"/>
  <c r="M21"/>
  <c r="M19"/>
  <c r="M17"/>
  <c r="M15"/>
  <c r="M13"/>
  <c r="M11"/>
  <c r="M9"/>
  <c r="M7"/>
  <c r="M5"/>
  <c r="G10"/>
  <c r="S10" s="1"/>
  <c r="U10" s="1"/>
  <c r="G6"/>
  <c r="S6" s="1"/>
  <c r="U6" s="1"/>
  <c r="N4"/>
  <c r="N39" s="1"/>
  <c r="P4"/>
  <c r="P11"/>
  <c r="P9"/>
  <c r="P7"/>
  <c r="P5"/>
  <c r="R15"/>
  <c r="R39" s="1"/>
  <c r="H8"/>
  <c r="T8" s="1"/>
  <c r="H4"/>
  <c r="U8" l="1"/>
  <c r="H39"/>
  <c r="T4"/>
  <c r="T39" s="1"/>
  <c r="M39"/>
  <c r="S5"/>
  <c r="U5" s="1"/>
  <c r="S9"/>
  <c r="U9" s="1"/>
  <c r="S13"/>
  <c r="U13" s="1"/>
  <c r="S17"/>
  <c r="U17" s="1"/>
  <c r="S21"/>
  <c r="U21" s="1"/>
  <c r="S25"/>
  <c r="U25" s="1"/>
  <c r="S29"/>
  <c r="U29" s="1"/>
  <c r="S33"/>
  <c r="U33" s="1"/>
  <c r="S37"/>
  <c r="U37" s="1"/>
  <c r="S4"/>
  <c r="G39"/>
  <c r="P39"/>
  <c r="S7"/>
  <c r="U7" s="1"/>
  <c r="S11"/>
  <c r="U11" s="1"/>
  <c r="S15"/>
  <c r="U15" s="1"/>
  <c r="S19"/>
  <c r="U19" s="1"/>
  <c r="S23"/>
  <c r="U23" s="1"/>
  <c r="S27"/>
  <c r="U27" s="1"/>
  <c r="S31"/>
  <c r="U31" s="1"/>
  <c r="S35"/>
  <c r="U35" s="1"/>
  <c r="S39" l="1"/>
  <c r="U4"/>
  <c r="U39" s="1"/>
</calcChain>
</file>

<file path=xl/sharedStrings.xml><?xml version="1.0" encoding="utf-8"?>
<sst xmlns="http://schemas.openxmlformats.org/spreadsheetml/2006/main" count="72" uniqueCount="47">
  <si>
    <t>క</t>
  </si>
  <si>
    <r>
      <t>కా</t>
    </r>
    <r>
      <rPr>
        <b/>
        <sz val="26"/>
        <color rgb="FF000000"/>
        <rFont val="Calibri"/>
        <family val="2"/>
        <scheme val="minor"/>
      </rPr>
      <t/>
    </r>
  </si>
  <si>
    <t xml:space="preserve"> కి </t>
  </si>
  <si>
    <t xml:space="preserve">కీ </t>
  </si>
  <si>
    <t xml:space="preserve">కు </t>
  </si>
  <si>
    <t xml:space="preserve">కూ </t>
  </si>
  <si>
    <t xml:space="preserve">కృ </t>
  </si>
  <si>
    <t xml:space="preserve">కె </t>
  </si>
  <si>
    <t xml:space="preserve">కే </t>
  </si>
  <si>
    <t xml:space="preserve">కై </t>
  </si>
  <si>
    <t xml:space="preserve">కో </t>
  </si>
  <si>
    <t>కౌ</t>
  </si>
  <si>
    <t xml:space="preserve"> కం</t>
  </si>
  <si>
    <t xml:space="preserve">చ </t>
  </si>
  <si>
    <t xml:space="preserve">జ </t>
  </si>
  <si>
    <t xml:space="preserve">ట </t>
  </si>
  <si>
    <t xml:space="preserve">డ </t>
  </si>
  <si>
    <t xml:space="preserve">త </t>
  </si>
  <si>
    <t>ద</t>
  </si>
  <si>
    <t xml:space="preserve"> న </t>
  </si>
  <si>
    <t>ప</t>
  </si>
  <si>
    <t xml:space="preserve"> బ </t>
  </si>
  <si>
    <t xml:space="preserve">మ </t>
  </si>
  <si>
    <t>య</t>
  </si>
  <si>
    <t xml:space="preserve"> ర</t>
  </si>
  <si>
    <t xml:space="preserve"> ల</t>
  </si>
  <si>
    <t xml:space="preserve"> వ </t>
  </si>
  <si>
    <t xml:space="preserve">స </t>
  </si>
  <si>
    <t xml:space="preserve">శ </t>
  </si>
  <si>
    <t>ష </t>
  </si>
  <si>
    <t>గ</t>
  </si>
  <si>
    <t>Period</t>
  </si>
  <si>
    <t>DA%</t>
  </si>
  <si>
    <t>Eligible</t>
  </si>
  <si>
    <t>PAY</t>
  </si>
  <si>
    <t>DA</t>
  </si>
  <si>
    <t>HRA</t>
  </si>
  <si>
    <t>IR</t>
  </si>
  <si>
    <t>GROSS</t>
  </si>
  <si>
    <t>CPS</t>
  </si>
  <si>
    <t>Already Drwan</t>
  </si>
  <si>
    <t>Difference</t>
  </si>
  <si>
    <t>Pay</t>
  </si>
  <si>
    <t>Gross</t>
  </si>
  <si>
    <t>Net</t>
  </si>
  <si>
    <t>Total</t>
  </si>
  <si>
    <t>Increment Arrear Bill of D Raja Rao LP Telugu MPUPS Cheemalapalli, Atchuthapuram Mandal from Feb 2013 to Dec 2015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</si>
</sst>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rgb="FF000000"/>
      <name val="Gautami"/>
      <family val="2"/>
    </font>
    <font>
      <b/>
      <sz val="24"/>
      <color rgb="FF000000"/>
      <name val="Times New Roman"/>
      <family val="1"/>
    </font>
    <font>
      <b/>
      <sz val="24"/>
      <color theme="1"/>
      <name val="Calibri"/>
      <family val="2"/>
      <scheme val="minor"/>
    </font>
    <font>
      <b/>
      <sz val="20"/>
      <color rgb="FF000000"/>
      <name val="KG Primary Dots Lined Alt"/>
    </font>
    <font>
      <b/>
      <sz val="20"/>
      <color theme="1"/>
      <name val="KG Primary Dots Lined Alt"/>
    </font>
    <font>
      <sz val="11"/>
      <color theme="1"/>
      <name val="KG Primary Dots Lined"/>
    </font>
    <font>
      <b/>
      <sz val="11"/>
      <color theme="1"/>
      <name val="KG Primary Dots Lined"/>
    </font>
    <font>
      <b/>
      <sz val="36"/>
      <color theme="1"/>
      <name val="KG Primary Dots Lined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7" fontId="12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workbookViewId="0">
      <selection activeCell="S4" sqref="S4"/>
    </sheetView>
  </sheetViews>
  <sheetFormatPr defaultRowHeight="15"/>
  <cols>
    <col min="1" max="1" width="8.28515625" style="2" customWidth="1"/>
    <col min="2" max="14" width="7.140625" customWidth="1"/>
  </cols>
  <sheetData>
    <row r="1" spans="1:14" ht="41.25" customHeight="1">
      <c r="A1" s="10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10</v>
      </c>
      <c r="M1" s="11" t="s">
        <v>11</v>
      </c>
      <c r="N1" s="11" t="s">
        <v>12</v>
      </c>
    </row>
    <row r="2" spans="1:14" ht="41.25" customHeight="1">
      <c r="A2" s="14"/>
      <c r="B2" s="15"/>
      <c r="C2" s="15"/>
      <c r="D2" s="13"/>
      <c r="E2" s="13"/>
      <c r="F2" s="12"/>
      <c r="G2" s="12"/>
      <c r="H2" s="12"/>
      <c r="I2" s="12"/>
      <c r="J2" s="12"/>
      <c r="K2" s="12"/>
      <c r="L2" s="12"/>
      <c r="M2" s="1"/>
      <c r="N2" s="1"/>
    </row>
    <row r="3" spans="1:14" ht="41.25" customHeight="1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41.25" customHeight="1">
      <c r="A4" s="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41.25" customHeight="1">
      <c r="A5" s="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41.25" customHeight="1">
      <c r="A6" s="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41.25" customHeight="1">
      <c r="A7" s="6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41.25" customHeight="1">
      <c r="A8" s="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41.25" customHeight="1">
      <c r="A9" s="6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41.25" customHeight="1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41.25" customHeight="1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41.25" customHeight="1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41.25" customHeight="1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41.25" customHeight="1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41.25" customHeight="1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41.25" customHeight="1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41.25" customHeight="1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41.25" customHeight="1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41.25" customHeight="1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41.25" customHeight="1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41.25" customHeight="1">
      <c r="A21" s="3" t="s">
        <v>0</v>
      </c>
      <c r="B21" s="3" t="s">
        <v>1</v>
      </c>
      <c r="C21" s="5" t="s">
        <v>2</v>
      </c>
      <c r="D21" s="5" t="s">
        <v>3</v>
      </c>
      <c r="E21" s="5" t="s">
        <v>4</v>
      </c>
      <c r="F21" s="5" t="s">
        <v>5</v>
      </c>
      <c r="G21" s="5" t="s">
        <v>6</v>
      </c>
      <c r="H21" s="5" t="s">
        <v>7</v>
      </c>
      <c r="I21" s="5" t="s">
        <v>8</v>
      </c>
      <c r="J21" s="5" t="s">
        <v>9</v>
      </c>
      <c r="K21" s="5" t="s">
        <v>10</v>
      </c>
      <c r="L21" s="5" t="s">
        <v>10</v>
      </c>
      <c r="M21" s="5" t="s">
        <v>11</v>
      </c>
      <c r="N21" s="5" t="s">
        <v>12</v>
      </c>
    </row>
    <row r="22" spans="1:14" s="7" customFormat="1" ht="41.25" customHeight="1">
      <c r="A22" s="9" t="s">
        <v>30</v>
      </c>
      <c r="B22" s="4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41.25" customHeight="1">
      <c r="A23" s="9" t="s">
        <v>13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41.25" customHeight="1">
      <c r="A24" s="5" t="s">
        <v>14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41.25" customHeight="1">
      <c r="A25" s="5" t="s">
        <v>15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41.25" customHeight="1">
      <c r="A26" s="5" t="s">
        <v>16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41.25" customHeight="1">
      <c r="A27" s="5" t="s">
        <v>17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41.25" customHeight="1">
      <c r="A28" s="5" t="s">
        <v>18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41.25" customHeight="1">
      <c r="A29" s="5" t="s">
        <v>19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41.25" customHeight="1">
      <c r="A30" s="5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41.25" customHeight="1">
      <c r="A31" s="5" t="s">
        <v>21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41.25" customHeight="1">
      <c r="A32" s="5" t="s">
        <v>22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41.25" customHeight="1">
      <c r="A33" s="5" t="s">
        <v>23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41.25" customHeight="1">
      <c r="A34" s="5" t="s">
        <v>24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41.25" customHeight="1">
      <c r="A35" s="5" t="s">
        <v>25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41.25" customHeight="1">
      <c r="A36" s="5" t="s">
        <v>26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41.25" customHeight="1">
      <c r="A37" s="5" t="s">
        <v>27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41.25" customHeight="1">
      <c r="A38" s="5" t="s">
        <v>28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41.25" customHeight="1">
      <c r="A39" s="5" t="s">
        <v>29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41.25" customHeight="1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41.25" customHeight="1"/>
    <row r="42" spans="1:14" ht="41.25" customHeight="1"/>
    <row r="43" spans="1:14" ht="41.25" customHeight="1"/>
    <row r="44" spans="1:14" ht="41.25" customHeight="1"/>
    <row r="45" spans="1:14" ht="41.25" customHeight="1"/>
    <row r="46" spans="1:14" ht="41.25" customHeight="1"/>
    <row r="47" spans="1:14" ht="41.25" customHeight="1"/>
    <row r="48" spans="1:14" ht="41.25" customHeight="1"/>
  </sheetData>
  <printOptions horizontalCentered="1"/>
  <pageMargins left="0" right="0.25" top="0.4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9"/>
  <sheetViews>
    <sheetView tabSelected="1" workbookViewId="0">
      <selection activeCell="D12" sqref="D12"/>
    </sheetView>
  </sheetViews>
  <sheetFormatPr defaultRowHeight="15"/>
  <cols>
    <col min="1" max="1" width="8.5703125" style="19" customWidth="1"/>
    <col min="2" max="2" width="7.42578125" customWidth="1"/>
    <col min="3" max="3" width="7.85546875" style="16" customWidth="1"/>
    <col min="4" max="4" width="7.42578125" style="16" customWidth="1"/>
    <col min="5" max="5" width="8.7109375" style="16" customWidth="1"/>
    <col min="6" max="6" width="6.42578125" style="16" customWidth="1"/>
    <col min="7" max="7" width="8.85546875" style="17" customWidth="1"/>
    <col min="8" max="8" width="6.5703125" style="16" customWidth="1"/>
    <col min="9" max="9" width="8" style="16" customWidth="1"/>
    <col min="10" max="10" width="7.85546875" style="16" customWidth="1"/>
    <col min="11" max="11" width="7.42578125" style="16" customWidth="1"/>
    <col min="12" max="12" width="6.42578125" style="16" customWidth="1"/>
    <col min="13" max="13" width="8.140625" style="17" customWidth="1"/>
    <col min="14" max="14" width="6.42578125" style="16" customWidth="1"/>
    <col min="15" max="15" width="7.140625" style="20" customWidth="1"/>
    <col min="16" max="16" width="7" style="20" customWidth="1"/>
    <col min="17" max="17" width="6.28515625" style="20" customWidth="1"/>
    <col min="18" max="18" width="5.5703125" style="20" customWidth="1"/>
    <col min="19" max="19" width="6.28515625" style="17" customWidth="1"/>
    <col min="20" max="20" width="5.7109375" style="20" customWidth="1"/>
    <col min="21" max="21" width="6.85546875" style="17" customWidth="1"/>
  </cols>
  <sheetData>
    <row r="1" spans="1:21" ht="24" customHeight="1">
      <c r="A1" s="31" t="s">
        <v>46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s="18" customFormat="1" ht="16.5" customHeight="1">
      <c r="A2" s="33" t="s">
        <v>31</v>
      </c>
      <c r="B2" s="31" t="s">
        <v>32</v>
      </c>
      <c r="C2" s="31" t="s">
        <v>33</v>
      </c>
      <c r="D2" s="31"/>
      <c r="E2" s="31"/>
      <c r="F2" s="31"/>
      <c r="G2" s="31"/>
      <c r="H2" s="31"/>
      <c r="I2" s="31" t="s">
        <v>40</v>
      </c>
      <c r="J2" s="31"/>
      <c r="K2" s="31"/>
      <c r="L2" s="31"/>
      <c r="M2" s="31"/>
      <c r="N2" s="31"/>
      <c r="O2" s="32" t="s">
        <v>41</v>
      </c>
      <c r="P2" s="32"/>
      <c r="Q2" s="32"/>
      <c r="R2" s="32"/>
      <c r="S2" s="32"/>
      <c r="T2" s="32"/>
      <c r="U2" s="21"/>
    </row>
    <row r="3" spans="1:21" s="18" customFormat="1" ht="19.5" customHeight="1">
      <c r="A3" s="34"/>
      <c r="B3" s="31"/>
      <c r="C3" s="21" t="s">
        <v>34</v>
      </c>
      <c r="D3" s="21" t="s">
        <v>35</v>
      </c>
      <c r="E3" s="21" t="s">
        <v>36</v>
      </c>
      <c r="F3" s="21" t="s">
        <v>37</v>
      </c>
      <c r="G3" s="21" t="s">
        <v>38</v>
      </c>
      <c r="H3" s="21" t="s">
        <v>39</v>
      </c>
      <c r="I3" s="21" t="s">
        <v>34</v>
      </c>
      <c r="J3" s="21" t="s">
        <v>35</v>
      </c>
      <c r="K3" s="21" t="s">
        <v>36</v>
      </c>
      <c r="L3" s="21" t="s">
        <v>37</v>
      </c>
      <c r="M3" s="21" t="s">
        <v>38</v>
      </c>
      <c r="N3" s="21" t="s">
        <v>39</v>
      </c>
      <c r="O3" s="21" t="s">
        <v>42</v>
      </c>
      <c r="P3" s="21" t="s">
        <v>35</v>
      </c>
      <c r="Q3" s="21" t="s">
        <v>36</v>
      </c>
      <c r="R3" s="21" t="s">
        <v>37</v>
      </c>
      <c r="S3" s="21" t="s">
        <v>43</v>
      </c>
      <c r="T3" s="21" t="s">
        <v>39</v>
      </c>
      <c r="U3" s="21" t="s">
        <v>44</v>
      </c>
    </row>
    <row r="4" spans="1:21" s="26" customFormat="1" ht="13.5" customHeight="1">
      <c r="A4" s="23">
        <v>41306</v>
      </c>
      <c r="B4" s="24">
        <v>54.783999999999999</v>
      </c>
      <c r="C4" s="25">
        <v>11860</v>
      </c>
      <c r="D4" s="25">
        <f>ROUND(C4*B4/100,0)</f>
        <v>6497</v>
      </c>
      <c r="E4" s="25">
        <f>ROUND(C4*12/100,0)</f>
        <v>1423</v>
      </c>
      <c r="F4" s="25"/>
      <c r="G4" s="22">
        <f>C4+D4+E4+F4</f>
        <v>19780</v>
      </c>
      <c r="H4" s="25">
        <f>ROUND(C4*0.1+D4*0.1,0)</f>
        <v>1836</v>
      </c>
      <c r="I4" s="25">
        <v>11530</v>
      </c>
      <c r="J4" s="25">
        <f>ROUND(I4*B4/100,0)</f>
        <v>6317</v>
      </c>
      <c r="K4" s="25">
        <f>ROUND(I4*12/100,0)</f>
        <v>1384</v>
      </c>
      <c r="L4" s="25"/>
      <c r="M4" s="22">
        <f>I4+J4+K4+L4</f>
        <v>19231</v>
      </c>
      <c r="N4" s="25">
        <f>ROUND(I4*0.1+J4*0.1,0)</f>
        <v>1785</v>
      </c>
      <c r="O4" s="25">
        <f t="shared" ref="O4:T4" si="0">C4-I4</f>
        <v>330</v>
      </c>
      <c r="P4" s="25">
        <f t="shared" si="0"/>
        <v>180</v>
      </c>
      <c r="Q4" s="25">
        <f t="shared" si="0"/>
        <v>39</v>
      </c>
      <c r="R4" s="25">
        <f t="shared" si="0"/>
        <v>0</v>
      </c>
      <c r="S4" s="22">
        <f t="shared" si="0"/>
        <v>549</v>
      </c>
      <c r="T4" s="25">
        <f t="shared" si="0"/>
        <v>51</v>
      </c>
      <c r="U4" s="22">
        <f>S4-T4</f>
        <v>498</v>
      </c>
    </row>
    <row r="5" spans="1:21" s="26" customFormat="1" ht="13.5" customHeight="1">
      <c r="A5" s="23">
        <v>41334</v>
      </c>
      <c r="B5" s="24">
        <v>54.783999999999999</v>
      </c>
      <c r="C5" s="25">
        <v>11860</v>
      </c>
      <c r="D5" s="25">
        <f t="shared" ref="D5:D38" si="1">ROUND(C5*B5/100,0)</f>
        <v>6497</v>
      </c>
      <c r="E5" s="25">
        <f t="shared" ref="E5:E38" si="2">ROUND(C5*12/100,0)</f>
        <v>1423</v>
      </c>
      <c r="F5" s="25"/>
      <c r="G5" s="22">
        <f t="shared" ref="G5:G38" si="3">C5+D5+E5+F5</f>
        <v>19780</v>
      </c>
      <c r="H5" s="25">
        <f t="shared" ref="H5:H38" si="4">ROUND(C5*0.1+D5*0.1,0)</f>
        <v>1836</v>
      </c>
      <c r="I5" s="25">
        <v>11530</v>
      </c>
      <c r="J5" s="25">
        <f t="shared" ref="J5:J38" si="5">ROUND(I5*B5/100,0)</f>
        <v>6317</v>
      </c>
      <c r="K5" s="25">
        <f t="shared" ref="K5:K38" si="6">ROUND(I5*12/100,0)</f>
        <v>1384</v>
      </c>
      <c r="L5" s="25"/>
      <c r="M5" s="22">
        <f t="shared" ref="M5:M38" si="7">I5+J5+K5+L5</f>
        <v>19231</v>
      </c>
      <c r="N5" s="25">
        <f t="shared" ref="N5:N38" si="8">ROUND(I5*0.1+J5*0.1,0)</f>
        <v>1785</v>
      </c>
      <c r="O5" s="25">
        <f t="shared" ref="O5:O38" si="9">C5-I5</f>
        <v>330</v>
      </c>
      <c r="P5" s="25">
        <f t="shared" ref="P5:P38" si="10">D5-J5</f>
        <v>180</v>
      </c>
      <c r="Q5" s="25">
        <f t="shared" ref="Q5:Q38" si="11">E5-K5</f>
        <v>39</v>
      </c>
      <c r="R5" s="25">
        <f t="shared" ref="R5:R38" si="12">F5-L5</f>
        <v>0</v>
      </c>
      <c r="S5" s="22">
        <f t="shared" ref="S5:S38" si="13">G5-M5</f>
        <v>549</v>
      </c>
      <c r="T5" s="25">
        <f t="shared" ref="T5:T38" si="14">H5-N5</f>
        <v>51</v>
      </c>
      <c r="U5" s="22">
        <f t="shared" ref="U5:U38" si="15">S5-T5</f>
        <v>498</v>
      </c>
    </row>
    <row r="6" spans="1:21" s="26" customFormat="1" ht="13.5" customHeight="1">
      <c r="A6" s="23">
        <v>41365</v>
      </c>
      <c r="B6" s="24">
        <v>54.783999999999999</v>
      </c>
      <c r="C6" s="25">
        <v>11860</v>
      </c>
      <c r="D6" s="25">
        <f t="shared" si="1"/>
        <v>6497</v>
      </c>
      <c r="E6" s="25">
        <f t="shared" si="2"/>
        <v>1423</v>
      </c>
      <c r="F6" s="25"/>
      <c r="G6" s="22">
        <f t="shared" si="3"/>
        <v>19780</v>
      </c>
      <c r="H6" s="25">
        <f t="shared" si="4"/>
        <v>1836</v>
      </c>
      <c r="I6" s="25">
        <v>11530</v>
      </c>
      <c r="J6" s="25">
        <f t="shared" si="5"/>
        <v>6317</v>
      </c>
      <c r="K6" s="25">
        <f t="shared" si="6"/>
        <v>1384</v>
      </c>
      <c r="L6" s="25"/>
      <c r="M6" s="22">
        <f t="shared" si="7"/>
        <v>19231</v>
      </c>
      <c r="N6" s="25">
        <f t="shared" si="8"/>
        <v>1785</v>
      </c>
      <c r="O6" s="25">
        <f t="shared" si="9"/>
        <v>330</v>
      </c>
      <c r="P6" s="25">
        <f t="shared" si="10"/>
        <v>180</v>
      </c>
      <c r="Q6" s="25">
        <f t="shared" si="11"/>
        <v>39</v>
      </c>
      <c r="R6" s="25">
        <f t="shared" si="12"/>
        <v>0</v>
      </c>
      <c r="S6" s="22">
        <f t="shared" si="13"/>
        <v>549</v>
      </c>
      <c r="T6" s="25">
        <f t="shared" si="14"/>
        <v>51</v>
      </c>
      <c r="U6" s="22">
        <f t="shared" si="15"/>
        <v>498</v>
      </c>
    </row>
    <row r="7" spans="1:21" s="26" customFormat="1" ht="13.5" customHeight="1">
      <c r="A7" s="23">
        <v>41395</v>
      </c>
      <c r="B7" s="24">
        <v>54.783999999999999</v>
      </c>
      <c r="C7" s="25">
        <v>11860</v>
      </c>
      <c r="D7" s="25">
        <f t="shared" si="1"/>
        <v>6497</v>
      </c>
      <c r="E7" s="25">
        <f t="shared" si="2"/>
        <v>1423</v>
      </c>
      <c r="F7" s="25"/>
      <c r="G7" s="22">
        <f t="shared" si="3"/>
        <v>19780</v>
      </c>
      <c r="H7" s="25">
        <f t="shared" si="4"/>
        <v>1836</v>
      </c>
      <c r="I7" s="25">
        <v>11530</v>
      </c>
      <c r="J7" s="25">
        <f t="shared" si="5"/>
        <v>6317</v>
      </c>
      <c r="K7" s="25">
        <f t="shared" si="6"/>
        <v>1384</v>
      </c>
      <c r="L7" s="25"/>
      <c r="M7" s="22">
        <f t="shared" si="7"/>
        <v>19231</v>
      </c>
      <c r="N7" s="25">
        <f t="shared" si="8"/>
        <v>1785</v>
      </c>
      <c r="O7" s="25">
        <f t="shared" si="9"/>
        <v>330</v>
      </c>
      <c r="P7" s="25">
        <f t="shared" si="10"/>
        <v>180</v>
      </c>
      <c r="Q7" s="25">
        <f t="shared" si="11"/>
        <v>39</v>
      </c>
      <c r="R7" s="25">
        <f t="shared" si="12"/>
        <v>0</v>
      </c>
      <c r="S7" s="22">
        <f t="shared" si="13"/>
        <v>549</v>
      </c>
      <c r="T7" s="25">
        <f t="shared" si="14"/>
        <v>51</v>
      </c>
      <c r="U7" s="22">
        <f t="shared" si="15"/>
        <v>498</v>
      </c>
    </row>
    <row r="8" spans="1:21" s="26" customFormat="1" ht="13.5" customHeight="1">
      <c r="A8" s="23">
        <v>41426</v>
      </c>
      <c r="B8" s="24">
        <v>54.783999999999999</v>
      </c>
      <c r="C8" s="25">
        <v>11860</v>
      </c>
      <c r="D8" s="25">
        <f t="shared" si="1"/>
        <v>6497</v>
      </c>
      <c r="E8" s="25">
        <f t="shared" si="2"/>
        <v>1423</v>
      </c>
      <c r="F8" s="25"/>
      <c r="G8" s="22">
        <f t="shared" si="3"/>
        <v>19780</v>
      </c>
      <c r="H8" s="25">
        <f t="shared" si="4"/>
        <v>1836</v>
      </c>
      <c r="I8" s="25">
        <v>11530</v>
      </c>
      <c r="J8" s="25">
        <f t="shared" si="5"/>
        <v>6317</v>
      </c>
      <c r="K8" s="25">
        <f t="shared" si="6"/>
        <v>1384</v>
      </c>
      <c r="L8" s="25"/>
      <c r="M8" s="22">
        <f t="shared" si="7"/>
        <v>19231</v>
      </c>
      <c r="N8" s="25">
        <f t="shared" si="8"/>
        <v>1785</v>
      </c>
      <c r="O8" s="25">
        <f t="shared" si="9"/>
        <v>330</v>
      </c>
      <c r="P8" s="25">
        <f t="shared" si="10"/>
        <v>180</v>
      </c>
      <c r="Q8" s="25">
        <f t="shared" si="11"/>
        <v>39</v>
      </c>
      <c r="R8" s="25">
        <f t="shared" si="12"/>
        <v>0</v>
      </c>
      <c r="S8" s="22">
        <f t="shared" si="13"/>
        <v>549</v>
      </c>
      <c r="T8" s="25">
        <f t="shared" si="14"/>
        <v>51</v>
      </c>
      <c r="U8" s="22">
        <f t="shared" si="15"/>
        <v>498</v>
      </c>
    </row>
    <row r="9" spans="1:21" s="26" customFormat="1" ht="13.5" customHeight="1">
      <c r="A9" s="23">
        <v>41456</v>
      </c>
      <c r="B9" s="24">
        <v>63.344000000000001</v>
      </c>
      <c r="C9" s="25">
        <v>11860</v>
      </c>
      <c r="D9" s="25">
        <f t="shared" si="1"/>
        <v>7513</v>
      </c>
      <c r="E9" s="25">
        <f t="shared" si="2"/>
        <v>1423</v>
      </c>
      <c r="F9" s="25"/>
      <c r="G9" s="22">
        <f t="shared" si="3"/>
        <v>20796</v>
      </c>
      <c r="H9" s="25">
        <f t="shared" si="4"/>
        <v>1937</v>
      </c>
      <c r="I9" s="25">
        <v>11530</v>
      </c>
      <c r="J9" s="25">
        <f t="shared" si="5"/>
        <v>7304</v>
      </c>
      <c r="K9" s="25">
        <f t="shared" si="6"/>
        <v>1384</v>
      </c>
      <c r="L9" s="25"/>
      <c r="M9" s="22">
        <f t="shared" si="7"/>
        <v>20218</v>
      </c>
      <c r="N9" s="25">
        <f t="shared" si="8"/>
        <v>1883</v>
      </c>
      <c r="O9" s="25">
        <f t="shared" si="9"/>
        <v>330</v>
      </c>
      <c r="P9" s="25">
        <f t="shared" si="10"/>
        <v>209</v>
      </c>
      <c r="Q9" s="25">
        <f t="shared" si="11"/>
        <v>39</v>
      </c>
      <c r="R9" s="25">
        <f t="shared" si="12"/>
        <v>0</v>
      </c>
      <c r="S9" s="22">
        <f t="shared" si="13"/>
        <v>578</v>
      </c>
      <c r="T9" s="25">
        <f t="shared" si="14"/>
        <v>54</v>
      </c>
      <c r="U9" s="22">
        <f t="shared" si="15"/>
        <v>524</v>
      </c>
    </row>
    <row r="10" spans="1:21" s="26" customFormat="1" ht="13.5" customHeight="1">
      <c r="A10" s="23">
        <v>41487</v>
      </c>
      <c r="B10" s="24">
        <v>63.344000000000001</v>
      </c>
      <c r="C10" s="25">
        <v>11860</v>
      </c>
      <c r="D10" s="25">
        <f t="shared" si="1"/>
        <v>7513</v>
      </c>
      <c r="E10" s="25">
        <f t="shared" si="2"/>
        <v>1423</v>
      </c>
      <c r="F10" s="25"/>
      <c r="G10" s="22">
        <f t="shared" si="3"/>
        <v>20796</v>
      </c>
      <c r="H10" s="25">
        <f t="shared" si="4"/>
        <v>1937</v>
      </c>
      <c r="I10" s="25">
        <v>11530</v>
      </c>
      <c r="J10" s="25">
        <f t="shared" si="5"/>
        <v>7304</v>
      </c>
      <c r="K10" s="25">
        <f t="shared" si="6"/>
        <v>1384</v>
      </c>
      <c r="L10" s="25"/>
      <c r="M10" s="22">
        <f t="shared" si="7"/>
        <v>20218</v>
      </c>
      <c r="N10" s="25">
        <f t="shared" si="8"/>
        <v>1883</v>
      </c>
      <c r="O10" s="25">
        <f t="shared" si="9"/>
        <v>330</v>
      </c>
      <c r="P10" s="25">
        <f t="shared" si="10"/>
        <v>209</v>
      </c>
      <c r="Q10" s="25">
        <f t="shared" si="11"/>
        <v>39</v>
      </c>
      <c r="R10" s="25">
        <f t="shared" si="12"/>
        <v>0</v>
      </c>
      <c r="S10" s="22">
        <f t="shared" si="13"/>
        <v>578</v>
      </c>
      <c r="T10" s="25">
        <f t="shared" si="14"/>
        <v>54</v>
      </c>
      <c r="U10" s="22">
        <f t="shared" si="15"/>
        <v>524</v>
      </c>
    </row>
    <row r="11" spans="1:21" s="26" customFormat="1" ht="13.5" customHeight="1">
      <c r="A11" s="23">
        <v>41518</v>
      </c>
      <c r="B11" s="24">
        <v>63.344000000000001</v>
      </c>
      <c r="C11" s="25">
        <v>11860</v>
      </c>
      <c r="D11" s="25">
        <f t="shared" si="1"/>
        <v>7513</v>
      </c>
      <c r="E11" s="25">
        <f t="shared" si="2"/>
        <v>1423</v>
      </c>
      <c r="F11" s="25"/>
      <c r="G11" s="22">
        <f t="shared" si="3"/>
        <v>20796</v>
      </c>
      <c r="H11" s="25">
        <f t="shared" si="4"/>
        <v>1937</v>
      </c>
      <c r="I11" s="25">
        <v>11530</v>
      </c>
      <c r="J11" s="25">
        <f t="shared" si="5"/>
        <v>7304</v>
      </c>
      <c r="K11" s="25">
        <f t="shared" si="6"/>
        <v>1384</v>
      </c>
      <c r="L11" s="25"/>
      <c r="M11" s="22">
        <f t="shared" si="7"/>
        <v>20218</v>
      </c>
      <c r="N11" s="25">
        <f t="shared" si="8"/>
        <v>1883</v>
      </c>
      <c r="O11" s="25">
        <f t="shared" si="9"/>
        <v>330</v>
      </c>
      <c r="P11" s="25">
        <f t="shared" si="10"/>
        <v>209</v>
      </c>
      <c r="Q11" s="25">
        <f t="shared" si="11"/>
        <v>39</v>
      </c>
      <c r="R11" s="25">
        <f t="shared" si="12"/>
        <v>0</v>
      </c>
      <c r="S11" s="22">
        <f t="shared" si="13"/>
        <v>578</v>
      </c>
      <c r="T11" s="25">
        <f t="shared" si="14"/>
        <v>54</v>
      </c>
      <c r="U11" s="22">
        <f t="shared" si="15"/>
        <v>524</v>
      </c>
    </row>
    <row r="12" spans="1:21" s="26" customFormat="1" ht="13.5" customHeight="1">
      <c r="A12" s="23">
        <v>41548</v>
      </c>
      <c r="B12" s="24">
        <v>63.344000000000001</v>
      </c>
      <c r="C12" s="25">
        <v>12190</v>
      </c>
      <c r="D12" s="25">
        <f t="shared" si="1"/>
        <v>7722</v>
      </c>
      <c r="E12" s="25">
        <f t="shared" si="2"/>
        <v>1463</v>
      </c>
      <c r="F12" s="25"/>
      <c r="G12" s="22">
        <f t="shared" si="3"/>
        <v>21375</v>
      </c>
      <c r="H12" s="25">
        <f t="shared" si="4"/>
        <v>1991</v>
      </c>
      <c r="I12" s="25">
        <v>11530</v>
      </c>
      <c r="J12" s="25">
        <f t="shared" si="5"/>
        <v>7304</v>
      </c>
      <c r="K12" s="25">
        <f t="shared" si="6"/>
        <v>1384</v>
      </c>
      <c r="L12" s="25"/>
      <c r="M12" s="22">
        <f t="shared" si="7"/>
        <v>20218</v>
      </c>
      <c r="N12" s="25">
        <f t="shared" si="8"/>
        <v>1883</v>
      </c>
      <c r="O12" s="25">
        <f t="shared" si="9"/>
        <v>660</v>
      </c>
      <c r="P12" s="25">
        <f t="shared" si="10"/>
        <v>418</v>
      </c>
      <c r="Q12" s="25">
        <f t="shared" si="11"/>
        <v>79</v>
      </c>
      <c r="R12" s="25">
        <f t="shared" si="12"/>
        <v>0</v>
      </c>
      <c r="S12" s="22">
        <f t="shared" si="13"/>
        <v>1157</v>
      </c>
      <c r="T12" s="25">
        <f t="shared" si="14"/>
        <v>108</v>
      </c>
      <c r="U12" s="22">
        <f t="shared" si="15"/>
        <v>1049</v>
      </c>
    </row>
    <row r="13" spans="1:21" s="26" customFormat="1" ht="13.5" customHeight="1">
      <c r="A13" s="23">
        <v>41579</v>
      </c>
      <c r="B13" s="24">
        <v>63.344000000000001</v>
      </c>
      <c r="C13" s="25">
        <v>12190</v>
      </c>
      <c r="D13" s="25">
        <f t="shared" si="1"/>
        <v>7722</v>
      </c>
      <c r="E13" s="25">
        <f t="shared" si="2"/>
        <v>1463</v>
      </c>
      <c r="F13" s="25"/>
      <c r="G13" s="22">
        <f t="shared" si="3"/>
        <v>21375</v>
      </c>
      <c r="H13" s="25">
        <f t="shared" si="4"/>
        <v>1991</v>
      </c>
      <c r="I13" s="25">
        <v>11530</v>
      </c>
      <c r="J13" s="25">
        <f t="shared" si="5"/>
        <v>7304</v>
      </c>
      <c r="K13" s="25">
        <f t="shared" si="6"/>
        <v>1384</v>
      </c>
      <c r="L13" s="25"/>
      <c r="M13" s="22">
        <f t="shared" si="7"/>
        <v>20218</v>
      </c>
      <c r="N13" s="25">
        <f t="shared" si="8"/>
        <v>1883</v>
      </c>
      <c r="O13" s="25">
        <f t="shared" si="9"/>
        <v>660</v>
      </c>
      <c r="P13" s="25">
        <f t="shared" si="10"/>
        <v>418</v>
      </c>
      <c r="Q13" s="25">
        <f t="shared" si="11"/>
        <v>79</v>
      </c>
      <c r="R13" s="25">
        <f t="shared" si="12"/>
        <v>0</v>
      </c>
      <c r="S13" s="22">
        <f t="shared" si="13"/>
        <v>1157</v>
      </c>
      <c r="T13" s="25">
        <f t="shared" si="14"/>
        <v>108</v>
      </c>
      <c r="U13" s="22">
        <f t="shared" si="15"/>
        <v>1049</v>
      </c>
    </row>
    <row r="14" spans="1:21" s="26" customFormat="1" ht="13.5" customHeight="1">
      <c r="A14" s="23">
        <v>41609</v>
      </c>
      <c r="B14" s="24">
        <v>63.344000000000001</v>
      </c>
      <c r="C14" s="25">
        <v>12190</v>
      </c>
      <c r="D14" s="25">
        <f t="shared" si="1"/>
        <v>7722</v>
      </c>
      <c r="E14" s="25">
        <f t="shared" si="2"/>
        <v>1463</v>
      </c>
      <c r="F14" s="25"/>
      <c r="G14" s="22">
        <f t="shared" si="3"/>
        <v>21375</v>
      </c>
      <c r="H14" s="25">
        <f t="shared" si="4"/>
        <v>1991</v>
      </c>
      <c r="I14" s="25">
        <v>11530</v>
      </c>
      <c r="J14" s="25">
        <f t="shared" si="5"/>
        <v>7304</v>
      </c>
      <c r="K14" s="25">
        <f t="shared" si="6"/>
        <v>1384</v>
      </c>
      <c r="L14" s="25"/>
      <c r="M14" s="22">
        <f t="shared" si="7"/>
        <v>20218</v>
      </c>
      <c r="N14" s="25">
        <f t="shared" si="8"/>
        <v>1883</v>
      </c>
      <c r="O14" s="25">
        <f t="shared" si="9"/>
        <v>660</v>
      </c>
      <c r="P14" s="25">
        <f t="shared" si="10"/>
        <v>418</v>
      </c>
      <c r="Q14" s="25">
        <f t="shared" si="11"/>
        <v>79</v>
      </c>
      <c r="R14" s="25">
        <f t="shared" si="12"/>
        <v>0</v>
      </c>
      <c r="S14" s="22">
        <f t="shared" si="13"/>
        <v>1157</v>
      </c>
      <c r="T14" s="25">
        <f t="shared" si="14"/>
        <v>108</v>
      </c>
      <c r="U14" s="22">
        <f t="shared" si="15"/>
        <v>1049</v>
      </c>
    </row>
    <row r="15" spans="1:21" s="26" customFormat="1" ht="13.5" customHeight="1">
      <c r="A15" s="23">
        <v>41640</v>
      </c>
      <c r="B15" s="24">
        <v>71.903999999999996</v>
      </c>
      <c r="C15" s="25">
        <v>12190</v>
      </c>
      <c r="D15" s="25">
        <f t="shared" si="1"/>
        <v>8765</v>
      </c>
      <c r="E15" s="25">
        <f t="shared" si="2"/>
        <v>1463</v>
      </c>
      <c r="F15" s="25">
        <f>ROUND(C15*27/100,0)</f>
        <v>3291</v>
      </c>
      <c r="G15" s="22">
        <f t="shared" si="3"/>
        <v>25709</v>
      </c>
      <c r="H15" s="25">
        <f t="shared" si="4"/>
        <v>2096</v>
      </c>
      <c r="I15" s="25">
        <v>11530</v>
      </c>
      <c r="J15" s="25">
        <f t="shared" si="5"/>
        <v>8291</v>
      </c>
      <c r="K15" s="25">
        <f t="shared" si="6"/>
        <v>1384</v>
      </c>
      <c r="L15" s="25">
        <f>ROUND(I15*27/100,0)</f>
        <v>3113</v>
      </c>
      <c r="M15" s="22">
        <f t="shared" si="7"/>
        <v>24318</v>
      </c>
      <c r="N15" s="25">
        <f t="shared" si="8"/>
        <v>1982</v>
      </c>
      <c r="O15" s="25">
        <f t="shared" si="9"/>
        <v>660</v>
      </c>
      <c r="P15" s="25">
        <f t="shared" si="10"/>
        <v>474</v>
      </c>
      <c r="Q15" s="25">
        <f t="shared" si="11"/>
        <v>79</v>
      </c>
      <c r="R15" s="25">
        <f t="shared" si="12"/>
        <v>178</v>
      </c>
      <c r="S15" s="22">
        <f t="shared" si="13"/>
        <v>1391</v>
      </c>
      <c r="T15" s="25">
        <f t="shared" si="14"/>
        <v>114</v>
      </c>
      <c r="U15" s="22">
        <f t="shared" si="15"/>
        <v>1277</v>
      </c>
    </row>
    <row r="16" spans="1:21" s="26" customFormat="1" ht="13.5" customHeight="1">
      <c r="A16" s="23">
        <v>41671</v>
      </c>
      <c r="B16" s="24">
        <v>71.903999999999996</v>
      </c>
      <c r="C16" s="25">
        <v>12190</v>
      </c>
      <c r="D16" s="25">
        <f t="shared" si="1"/>
        <v>8765</v>
      </c>
      <c r="E16" s="25">
        <f t="shared" si="2"/>
        <v>1463</v>
      </c>
      <c r="F16" s="25">
        <f t="shared" ref="F16:F38" si="16">ROUND(C16*27/100,0)</f>
        <v>3291</v>
      </c>
      <c r="G16" s="22">
        <f t="shared" si="3"/>
        <v>25709</v>
      </c>
      <c r="H16" s="25">
        <f t="shared" si="4"/>
        <v>2096</v>
      </c>
      <c r="I16" s="25">
        <v>11530</v>
      </c>
      <c r="J16" s="25">
        <f t="shared" si="5"/>
        <v>8291</v>
      </c>
      <c r="K16" s="25">
        <f t="shared" si="6"/>
        <v>1384</v>
      </c>
      <c r="L16" s="25">
        <f t="shared" ref="L16:L38" si="17">ROUND(I16*27/100,0)</f>
        <v>3113</v>
      </c>
      <c r="M16" s="22">
        <f t="shared" si="7"/>
        <v>24318</v>
      </c>
      <c r="N16" s="25">
        <f t="shared" si="8"/>
        <v>1982</v>
      </c>
      <c r="O16" s="25">
        <f t="shared" si="9"/>
        <v>660</v>
      </c>
      <c r="P16" s="25">
        <f t="shared" si="10"/>
        <v>474</v>
      </c>
      <c r="Q16" s="25">
        <f t="shared" si="11"/>
        <v>79</v>
      </c>
      <c r="R16" s="25">
        <f t="shared" si="12"/>
        <v>178</v>
      </c>
      <c r="S16" s="22">
        <f t="shared" si="13"/>
        <v>1391</v>
      </c>
      <c r="T16" s="25">
        <f t="shared" si="14"/>
        <v>114</v>
      </c>
      <c r="U16" s="22">
        <f t="shared" si="15"/>
        <v>1277</v>
      </c>
    </row>
    <row r="17" spans="1:21" s="26" customFormat="1" ht="13.5" customHeight="1">
      <c r="A17" s="23">
        <v>41699</v>
      </c>
      <c r="B17" s="24">
        <v>71.903999999999996</v>
      </c>
      <c r="C17" s="25">
        <v>12190</v>
      </c>
      <c r="D17" s="25">
        <f t="shared" si="1"/>
        <v>8765</v>
      </c>
      <c r="E17" s="25">
        <f t="shared" si="2"/>
        <v>1463</v>
      </c>
      <c r="F17" s="25">
        <f t="shared" si="16"/>
        <v>3291</v>
      </c>
      <c r="G17" s="22">
        <f t="shared" si="3"/>
        <v>25709</v>
      </c>
      <c r="H17" s="25">
        <f t="shared" si="4"/>
        <v>2096</v>
      </c>
      <c r="I17" s="25">
        <v>11530</v>
      </c>
      <c r="J17" s="25">
        <f t="shared" si="5"/>
        <v>8291</v>
      </c>
      <c r="K17" s="25">
        <f t="shared" si="6"/>
        <v>1384</v>
      </c>
      <c r="L17" s="25">
        <f t="shared" si="17"/>
        <v>3113</v>
      </c>
      <c r="M17" s="22">
        <f t="shared" si="7"/>
        <v>24318</v>
      </c>
      <c r="N17" s="25">
        <f t="shared" si="8"/>
        <v>1982</v>
      </c>
      <c r="O17" s="25">
        <f t="shared" si="9"/>
        <v>660</v>
      </c>
      <c r="P17" s="25">
        <f t="shared" si="10"/>
        <v>474</v>
      </c>
      <c r="Q17" s="25">
        <f t="shared" si="11"/>
        <v>79</v>
      </c>
      <c r="R17" s="25">
        <f t="shared" si="12"/>
        <v>178</v>
      </c>
      <c r="S17" s="22">
        <f t="shared" si="13"/>
        <v>1391</v>
      </c>
      <c r="T17" s="25">
        <f t="shared" si="14"/>
        <v>114</v>
      </c>
      <c r="U17" s="22">
        <f t="shared" si="15"/>
        <v>1277</v>
      </c>
    </row>
    <row r="18" spans="1:21" s="26" customFormat="1" ht="13.5" customHeight="1">
      <c r="A18" s="23">
        <v>41730</v>
      </c>
      <c r="B18" s="24">
        <v>71.903999999999996</v>
      </c>
      <c r="C18" s="25">
        <v>12190</v>
      </c>
      <c r="D18" s="25">
        <f t="shared" si="1"/>
        <v>8765</v>
      </c>
      <c r="E18" s="25">
        <f t="shared" si="2"/>
        <v>1463</v>
      </c>
      <c r="F18" s="25">
        <f t="shared" si="16"/>
        <v>3291</v>
      </c>
      <c r="G18" s="22">
        <f t="shared" si="3"/>
        <v>25709</v>
      </c>
      <c r="H18" s="25">
        <f t="shared" si="4"/>
        <v>2096</v>
      </c>
      <c r="I18" s="25">
        <v>11530</v>
      </c>
      <c r="J18" s="25">
        <f t="shared" si="5"/>
        <v>8291</v>
      </c>
      <c r="K18" s="25">
        <f t="shared" si="6"/>
        <v>1384</v>
      </c>
      <c r="L18" s="25">
        <f t="shared" si="17"/>
        <v>3113</v>
      </c>
      <c r="M18" s="22">
        <f t="shared" si="7"/>
        <v>24318</v>
      </c>
      <c r="N18" s="25">
        <f t="shared" si="8"/>
        <v>1982</v>
      </c>
      <c r="O18" s="25">
        <f t="shared" si="9"/>
        <v>660</v>
      </c>
      <c r="P18" s="25">
        <f t="shared" si="10"/>
        <v>474</v>
      </c>
      <c r="Q18" s="25">
        <f t="shared" si="11"/>
        <v>79</v>
      </c>
      <c r="R18" s="25">
        <f t="shared" si="12"/>
        <v>178</v>
      </c>
      <c r="S18" s="22">
        <f t="shared" si="13"/>
        <v>1391</v>
      </c>
      <c r="T18" s="25">
        <f t="shared" si="14"/>
        <v>114</v>
      </c>
      <c r="U18" s="22">
        <f t="shared" si="15"/>
        <v>1277</v>
      </c>
    </row>
    <row r="19" spans="1:21" s="26" customFormat="1" ht="13.5" customHeight="1">
      <c r="A19" s="23">
        <v>41760</v>
      </c>
      <c r="B19" s="24">
        <v>71.903999999999996</v>
      </c>
      <c r="C19" s="25">
        <v>12190</v>
      </c>
      <c r="D19" s="25">
        <f t="shared" si="1"/>
        <v>8765</v>
      </c>
      <c r="E19" s="25">
        <f t="shared" si="2"/>
        <v>1463</v>
      </c>
      <c r="F19" s="25">
        <f t="shared" si="16"/>
        <v>3291</v>
      </c>
      <c r="G19" s="22">
        <f t="shared" si="3"/>
        <v>25709</v>
      </c>
      <c r="H19" s="25">
        <f t="shared" si="4"/>
        <v>2096</v>
      </c>
      <c r="I19" s="25">
        <v>11530</v>
      </c>
      <c r="J19" s="25">
        <f t="shared" si="5"/>
        <v>8291</v>
      </c>
      <c r="K19" s="25">
        <f t="shared" si="6"/>
        <v>1384</v>
      </c>
      <c r="L19" s="25">
        <f t="shared" si="17"/>
        <v>3113</v>
      </c>
      <c r="M19" s="22">
        <f t="shared" si="7"/>
        <v>24318</v>
      </c>
      <c r="N19" s="25">
        <f t="shared" si="8"/>
        <v>1982</v>
      </c>
      <c r="O19" s="25">
        <f t="shared" si="9"/>
        <v>660</v>
      </c>
      <c r="P19" s="25">
        <f t="shared" si="10"/>
        <v>474</v>
      </c>
      <c r="Q19" s="25">
        <f t="shared" si="11"/>
        <v>79</v>
      </c>
      <c r="R19" s="25">
        <f t="shared" si="12"/>
        <v>178</v>
      </c>
      <c r="S19" s="22">
        <f t="shared" si="13"/>
        <v>1391</v>
      </c>
      <c r="T19" s="25">
        <f t="shared" si="14"/>
        <v>114</v>
      </c>
      <c r="U19" s="22">
        <f t="shared" si="15"/>
        <v>1277</v>
      </c>
    </row>
    <row r="20" spans="1:21" s="26" customFormat="1" ht="13.5" customHeight="1">
      <c r="A20" s="23">
        <v>41791</v>
      </c>
      <c r="B20" s="24">
        <v>71.903999999999996</v>
      </c>
      <c r="C20" s="25">
        <v>12190</v>
      </c>
      <c r="D20" s="25">
        <f t="shared" si="1"/>
        <v>8765</v>
      </c>
      <c r="E20" s="25">
        <f t="shared" si="2"/>
        <v>1463</v>
      </c>
      <c r="F20" s="25">
        <f t="shared" si="16"/>
        <v>3291</v>
      </c>
      <c r="G20" s="22">
        <f t="shared" si="3"/>
        <v>25709</v>
      </c>
      <c r="H20" s="25">
        <f t="shared" si="4"/>
        <v>2096</v>
      </c>
      <c r="I20" s="25">
        <v>11530</v>
      </c>
      <c r="J20" s="25">
        <f t="shared" si="5"/>
        <v>8291</v>
      </c>
      <c r="K20" s="25">
        <f t="shared" si="6"/>
        <v>1384</v>
      </c>
      <c r="L20" s="25">
        <f t="shared" si="17"/>
        <v>3113</v>
      </c>
      <c r="M20" s="22">
        <f t="shared" si="7"/>
        <v>24318</v>
      </c>
      <c r="N20" s="25">
        <f t="shared" si="8"/>
        <v>1982</v>
      </c>
      <c r="O20" s="25">
        <f t="shared" si="9"/>
        <v>660</v>
      </c>
      <c r="P20" s="25">
        <f t="shared" si="10"/>
        <v>474</v>
      </c>
      <c r="Q20" s="25">
        <f t="shared" si="11"/>
        <v>79</v>
      </c>
      <c r="R20" s="25">
        <f t="shared" si="12"/>
        <v>178</v>
      </c>
      <c r="S20" s="22">
        <f t="shared" si="13"/>
        <v>1391</v>
      </c>
      <c r="T20" s="25">
        <f t="shared" si="14"/>
        <v>114</v>
      </c>
      <c r="U20" s="22">
        <f t="shared" si="15"/>
        <v>1277</v>
      </c>
    </row>
    <row r="21" spans="1:21" s="26" customFormat="1" ht="13.5" customHeight="1">
      <c r="A21" s="23">
        <v>41821</v>
      </c>
      <c r="B21" s="24">
        <v>77.896000000000001</v>
      </c>
      <c r="C21" s="25">
        <v>12190</v>
      </c>
      <c r="D21" s="25">
        <f t="shared" si="1"/>
        <v>9496</v>
      </c>
      <c r="E21" s="25">
        <f t="shared" si="2"/>
        <v>1463</v>
      </c>
      <c r="F21" s="25">
        <f t="shared" si="16"/>
        <v>3291</v>
      </c>
      <c r="G21" s="22">
        <f t="shared" si="3"/>
        <v>26440</v>
      </c>
      <c r="H21" s="25">
        <f t="shared" si="4"/>
        <v>2169</v>
      </c>
      <c r="I21" s="25">
        <v>11530</v>
      </c>
      <c r="J21" s="25">
        <f t="shared" si="5"/>
        <v>8981</v>
      </c>
      <c r="K21" s="25">
        <f t="shared" si="6"/>
        <v>1384</v>
      </c>
      <c r="L21" s="25">
        <f t="shared" si="17"/>
        <v>3113</v>
      </c>
      <c r="M21" s="22">
        <f t="shared" si="7"/>
        <v>25008</v>
      </c>
      <c r="N21" s="25">
        <f t="shared" si="8"/>
        <v>2051</v>
      </c>
      <c r="O21" s="25">
        <f t="shared" si="9"/>
        <v>660</v>
      </c>
      <c r="P21" s="25">
        <f t="shared" si="10"/>
        <v>515</v>
      </c>
      <c r="Q21" s="25">
        <f t="shared" si="11"/>
        <v>79</v>
      </c>
      <c r="R21" s="25">
        <f t="shared" si="12"/>
        <v>178</v>
      </c>
      <c r="S21" s="22">
        <f t="shared" si="13"/>
        <v>1432</v>
      </c>
      <c r="T21" s="25">
        <f t="shared" si="14"/>
        <v>118</v>
      </c>
      <c r="U21" s="22">
        <f t="shared" si="15"/>
        <v>1314</v>
      </c>
    </row>
    <row r="22" spans="1:21" s="26" customFormat="1" ht="13.5" customHeight="1">
      <c r="A22" s="23">
        <v>41852</v>
      </c>
      <c r="B22" s="24">
        <v>77.896000000000001</v>
      </c>
      <c r="C22" s="25">
        <v>12190</v>
      </c>
      <c r="D22" s="25">
        <f t="shared" si="1"/>
        <v>9496</v>
      </c>
      <c r="E22" s="25">
        <f t="shared" si="2"/>
        <v>1463</v>
      </c>
      <c r="F22" s="25">
        <f t="shared" si="16"/>
        <v>3291</v>
      </c>
      <c r="G22" s="22">
        <f t="shared" si="3"/>
        <v>26440</v>
      </c>
      <c r="H22" s="25">
        <f t="shared" si="4"/>
        <v>2169</v>
      </c>
      <c r="I22" s="25">
        <v>11530</v>
      </c>
      <c r="J22" s="25">
        <f t="shared" si="5"/>
        <v>8981</v>
      </c>
      <c r="K22" s="25">
        <f t="shared" si="6"/>
        <v>1384</v>
      </c>
      <c r="L22" s="25">
        <f t="shared" si="17"/>
        <v>3113</v>
      </c>
      <c r="M22" s="22">
        <f t="shared" si="7"/>
        <v>25008</v>
      </c>
      <c r="N22" s="25">
        <f t="shared" si="8"/>
        <v>2051</v>
      </c>
      <c r="O22" s="25">
        <f t="shared" si="9"/>
        <v>660</v>
      </c>
      <c r="P22" s="25">
        <f t="shared" si="10"/>
        <v>515</v>
      </c>
      <c r="Q22" s="25">
        <f t="shared" si="11"/>
        <v>79</v>
      </c>
      <c r="R22" s="25">
        <f t="shared" si="12"/>
        <v>178</v>
      </c>
      <c r="S22" s="22">
        <f t="shared" si="13"/>
        <v>1432</v>
      </c>
      <c r="T22" s="25">
        <f t="shared" si="14"/>
        <v>118</v>
      </c>
      <c r="U22" s="22">
        <f t="shared" si="15"/>
        <v>1314</v>
      </c>
    </row>
    <row r="23" spans="1:21" s="26" customFormat="1" ht="13.5" customHeight="1">
      <c r="A23" s="23">
        <v>41883</v>
      </c>
      <c r="B23" s="24">
        <v>77.896000000000001</v>
      </c>
      <c r="C23" s="25">
        <v>12190</v>
      </c>
      <c r="D23" s="25">
        <f t="shared" si="1"/>
        <v>9496</v>
      </c>
      <c r="E23" s="25">
        <f t="shared" si="2"/>
        <v>1463</v>
      </c>
      <c r="F23" s="25">
        <f t="shared" si="16"/>
        <v>3291</v>
      </c>
      <c r="G23" s="22">
        <f t="shared" si="3"/>
        <v>26440</v>
      </c>
      <c r="H23" s="25">
        <f t="shared" si="4"/>
        <v>2169</v>
      </c>
      <c r="I23" s="25">
        <v>11530</v>
      </c>
      <c r="J23" s="25">
        <f t="shared" si="5"/>
        <v>8981</v>
      </c>
      <c r="K23" s="25">
        <f t="shared" si="6"/>
        <v>1384</v>
      </c>
      <c r="L23" s="25">
        <f t="shared" si="17"/>
        <v>3113</v>
      </c>
      <c r="M23" s="22">
        <f t="shared" si="7"/>
        <v>25008</v>
      </c>
      <c r="N23" s="25">
        <f t="shared" si="8"/>
        <v>2051</v>
      </c>
      <c r="O23" s="25">
        <f t="shared" si="9"/>
        <v>660</v>
      </c>
      <c r="P23" s="25">
        <f t="shared" si="10"/>
        <v>515</v>
      </c>
      <c r="Q23" s="25">
        <f t="shared" si="11"/>
        <v>79</v>
      </c>
      <c r="R23" s="25">
        <f t="shared" si="12"/>
        <v>178</v>
      </c>
      <c r="S23" s="22">
        <f t="shared" si="13"/>
        <v>1432</v>
      </c>
      <c r="T23" s="25">
        <f t="shared" si="14"/>
        <v>118</v>
      </c>
      <c r="U23" s="22">
        <f t="shared" si="15"/>
        <v>1314</v>
      </c>
    </row>
    <row r="24" spans="1:21" s="26" customFormat="1" ht="13.5" customHeight="1">
      <c r="A24" s="23">
        <v>41913</v>
      </c>
      <c r="B24" s="24">
        <v>77.896000000000001</v>
      </c>
      <c r="C24" s="25">
        <v>12550</v>
      </c>
      <c r="D24" s="25">
        <f t="shared" si="1"/>
        <v>9776</v>
      </c>
      <c r="E24" s="25">
        <f t="shared" si="2"/>
        <v>1506</v>
      </c>
      <c r="F24" s="25">
        <f t="shared" si="16"/>
        <v>3389</v>
      </c>
      <c r="G24" s="22">
        <f t="shared" si="3"/>
        <v>27221</v>
      </c>
      <c r="H24" s="25">
        <f t="shared" si="4"/>
        <v>2233</v>
      </c>
      <c r="I24" s="25">
        <v>11530</v>
      </c>
      <c r="J24" s="25">
        <f t="shared" si="5"/>
        <v>8981</v>
      </c>
      <c r="K24" s="25">
        <f t="shared" si="6"/>
        <v>1384</v>
      </c>
      <c r="L24" s="25">
        <f t="shared" si="17"/>
        <v>3113</v>
      </c>
      <c r="M24" s="22">
        <f t="shared" si="7"/>
        <v>25008</v>
      </c>
      <c r="N24" s="25">
        <f t="shared" si="8"/>
        <v>2051</v>
      </c>
      <c r="O24" s="25">
        <f t="shared" si="9"/>
        <v>1020</v>
      </c>
      <c r="P24" s="25">
        <f t="shared" si="10"/>
        <v>795</v>
      </c>
      <c r="Q24" s="25">
        <f t="shared" si="11"/>
        <v>122</v>
      </c>
      <c r="R24" s="25">
        <f t="shared" si="12"/>
        <v>276</v>
      </c>
      <c r="S24" s="22">
        <f t="shared" si="13"/>
        <v>2213</v>
      </c>
      <c r="T24" s="25">
        <f t="shared" si="14"/>
        <v>182</v>
      </c>
      <c r="U24" s="22">
        <f t="shared" si="15"/>
        <v>2031</v>
      </c>
    </row>
    <row r="25" spans="1:21" s="26" customFormat="1" ht="13.5" customHeight="1">
      <c r="A25" s="23">
        <v>41944</v>
      </c>
      <c r="B25" s="24">
        <v>77.896000000000001</v>
      </c>
      <c r="C25" s="25">
        <v>12550</v>
      </c>
      <c r="D25" s="25">
        <f t="shared" si="1"/>
        <v>9776</v>
      </c>
      <c r="E25" s="25">
        <f t="shared" si="2"/>
        <v>1506</v>
      </c>
      <c r="F25" s="25">
        <f t="shared" si="16"/>
        <v>3389</v>
      </c>
      <c r="G25" s="22">
        <f t="shared" si="3"/>
        <v>27221</v>
      </c>
      <c r="H25" s="25">
        <f t="shared" si="4"/>
        <v>2233</v>
      </c>
      <c r="I25" s="25">
        <v>11530</v>
      </c>
      <c r="J25" s="25">
        <f t="shared" si="5"/>
        <v>8981</v>
      </c>
      <c r="K25" s="25">
        <f t="shared" si="6"/>
        <v>1384</v>
      </c>
      <c r="L25" s="25">
        <f t="shared" si="17"/>
        <v>3113</v>
      </c>
      <c r="M25" s="22">
        <f t="shared" si="7"/>
        <v>25008</v>
      </c>
      <c r="N25" s="25">
        <f t="shared" si="8"/>
        <v>2051</v>
      </c>
      <c r="O25" s="25">
        <f t="shared" si="9"/>
        <v>1020</v>
      </c>
      <c r="P25" s="25">
        <f t="shared" si="10"/>
        <v>795</v>
      </c>
      <c r="Q25" s="25">
        <f t="shared" si="11"/>
        <v>122</v>
      </c>
      <c r="R25" s="25">
        <f t="shared" si="12"/>
        <v>276</v>
      </c>
      <c r="S25" s="22">
        <f t="shared" si="13"/>
        <v>2213</v>
      </c>
      <c r="T25" s="25">
        <f t="shared" si="14"/>
        <v>182</v>
      </c>
      <c r="U25" s="22">
        <f t="shared" si="15"/>
        <v>2031</v>
      </c>
    </row>
    <row r="26" spans="1:21" s="26" customFormat="1" ht="13.5" customHeight="1">
      <c r="A26" s="23">
        <v>41974</v>
      </c>
      <c r="B26" s="24">
        <v>77.896000000000001</v>
      </c>
      <c r="C26" s="25">
        <v>12550</v>
      </c>
      <c r="D26" s="25">
        <f t="shared" si="1"/>
        <v>9776</v>
      </c>
      <c r="E26" s="25">
        <f t="shared" si="2"/>
        <v>1506</v>
      </c>
      <c r="F26" s="25">
        <f t="shared" si="16"/>
        <v>3389</v>
      </c>
      <c r="G26" s="22">
        <f t="shared" si="3"/>
        <v>27221</v>
      </c>
      <c r="H26" s="25">
        <f t="shared" si="4"/>
        <v>2233</v>
      </c>
      <c r="I26" s="25">
        <v>11530</v>
      </c>
      <c r="J26" s="25">
        <f t="shared" si="5"/>
        <v>8981</v>
      </c>
      <c r="K26" s="25">
        <f t="shared" si="6"/>
        <v>1384</v>
      </c>
      <c r="L26" s="25">
        <f t="shared" si="17"/>
        <v>3113</v>
      </c>
      <c r="M26" s="22">
        <f t="shared" si="7"/>
        <v>25008</v>
      </c>
      <c r="N26" s="25">
        <f t="shared" si="8"/>
        <v>2051</v>
      </c>
      <c r="O26" s="25">
        <f t="shared" si="9"/>
        <v>1020</v>
      </c>
      <c r="P26" s="25">
        <f t="shared" si="10"/>
        <v>795</v>
      </c>
      <c r="Q26" s="25">
        <f t="shared" si="11"/>
        <v>122</v>
      </c>
      <c r="R26" s="25">
        <f t="shared" si="12"/>
        <v>276</v>
      </c>
      <c r="S26" s="22">
        <f t="shared" si="13"/>
        <v>2213</v>
      </c>
      <c r="T26" s="25">
        <f t="shared" si="14"/>
        <v>182</v>
      </c>
      <c r="U26" s="22">
        <f t="shared" si="15"/>
        <v>2031</v>
      </c>
    </row>
    <row r="27" spans="1:21" s="26" customFormat="1" ht="13.5" customHeight="1">
      <c r="A27" s="23">
        <v>42005</v>
      </c>
      <c r="B27" s="24">
        <v>77.896000000000001</v>
      </c>
      <c r="C27" s="25">
        <v>12550</v>
      </c>
      <c r="D27" s="25">
        <f t="shared" si="1"/>
        <v>9776</v>
      </c>
      <c r="E27" s="25">
        <f t="shared" si="2"/>
        <v>1506</v>
      </c>
      <c r="F27" s="25">
        <f t="shared" si="16"/>
        <v>3389</v>
      </c>
      <c r="G27" s="22">
        <f t="shared" si="3"/>
        <v>27221</v>
      </c>
      <c r="H27" s="25">
        <f t="shared" si="4"/>
        <v>2233</v>
      </c>
      <c r="I27" s="25">
        <v>11530</v>
      </c>
      <c r="J27" s="25">
        <f t="shared" si="5"/>
        <v>8981</v>
      </c>
      <c r="K27" s="25">
        <f t="shared" si="6"/>
        <v>1384</v>
      </c>
      <c r="L27" s="25">
        <f t="shared" si="17"/>
        <v>3113</v>
      </c>
      <c r="M27" s="22">
        <f t="shared" si="7"/>
        <v>25008</v>
      </c>
      <c r="N27" s="25">
        <f t="shared" si="8"/>
        <v>2051</v>
      </c>
      <c r="O27" s="25">
        <f t="shared" si="9"/>
        <v>1020</v>
      </c>
      <c r="P27" s="25">
        <f t="shared" si="10"/>
        <v>795</v>
      </c>
      <c r="Q27" s="25">
        <f t="shared" si="11"/>
        <v>122</v>
      </c>
      <c r="R27" s="25">
        <f t="shared" si="12"/>
        <v>276</v>
      </c>
      <c r="S27" s="22">
        <f t="shared" si="13"/>
        <v>2213</v>
      </c>
      <c r="T27" s="25">
        <f t="shared" si="14"/>
        <v>182</v>
      </c>
      <c r="U27" s="22">
        <f t="shared" si="15"/>
        <v>2031</v>
      </c>
    </row>
    <row r="28" spans="1:21" s="26" customFormat="1" ht="13.5" customHeight="1">
      <c r="A28" s="23">
        <v>42036</v>
      </c>
      <c r="B28" s="24">
        <v>77.896000000000001</v>
      </c>
      <c r="C28" s="25">
        <v>12550</v>
      </c>
      <c r="D28" s="25">
        <f t="shared" si="1"/>
        <v>9776</v>
      </c>
      <c r="E28" s="25">
        <f t="shared" si="2"/>
        <v>1506</v>
      </c>
      <c r="F28" s="25">
        <f t="shared" si="16"/>
        <v>3389</v>
      </c>
      <c r="G28" s="22">
        <f t="shared" si="3"/>
        <v>27221</v>
      </c>
      <c r="H28" s="25">
        <f t="shared" si="4"/>
        <v>2233</v>
      </c>
      <c r="I28" s="25">
        <v>11530</v>
      </c>
      <c r="J28" s="25">
        <f t="shared" si="5"/>
        <v>8981</v>
      </c>
      <c r="K28" s="25">
        <f t="shared" si="6"/>
        <v>1384</v>
      </c>
      <c r="L28" s="25">
        <f t="shared" si="17"/>
        <v>3113</v>
      </c>
      <c r="M28" s="22">
        <f t="shared" si="7"/>
        <v>25008</v>
      </c>
      <c r="N28" s="25">
        <f t="shared" si="8"/>
        <v>2051</v>
      </c>
      <c r="O28" s="25">
        <f t="shared" si="9"/>
        <v>1020</v>
      </c>
      <c r="P28" s="25">
        <f t="shared" si="10"/>
        <v>795</v>
      </c>
      <c r="Q28" s="25">
        <f t="shared" si="11"/>
        <v>122</v>
      </c>
      <c r="R28" s="25">
        <f t="shared" si="12"/>
        <v>276</v>
      </c>
      <c r="S28" s="22">
        <f t="shared" si="13"/>
        <v>2213</v>
      </c>
      <c r="T28" s="25">
        <f t="shared" si="14"/>
        <v>182</v>
      </c>
      <c r="U28" s="22">
        <f t="shared" si="15"/>
        <v>2031</v>
      </c>
    </row>
    <row r="29" spans="1:21" s="26" customFormat="1" ht="13.5" customHeight="1">
      <c r="A29" s="23">
        <v>42064</v>
      </c>
      <c r="B29" s="24">
        <v>77.896000000000001</v>
      </c>
      <c r="C29" s="25">
        <v>12550</v>
      </c>
      <c r="D29" s="25">
        <f t="shared" si="1"/>
        <v>9776</v>
      </c>
      <c r="E29" s="25">
        <f t="shared" si="2"/>
        <v>1506</v>
      </c>
      <c r="F29" s="25">
        <f t="shared" si="16"/>
        <v>3389</v>
      </c>
      <c r="G29" s="22">
        <f t="shared" si="3"/>
        <v>27221</v>
      </c>
      <c r="H29" s="25">
        <f t="shared" si="4"/>
        <v>2233</v>
      </c>
      <c r="I29" s="25">
        <v>11530</v>
      </c>
      <c r="J29" s="25">
        <f t="shared" si="5"/>
        <v>8981</v>
      </c>
      <c r="K29" s="25">
        <f t="shared" si="6"/>
        <v>1384</v>
      </c>
      <c r="L29" s="25">
        <f t="shared" si="17"/>
        <v>3113</v>
      </c>
      <c r="M29" s="22">
        <f t="shared" si="7"/>
        <v>25008</v>
      </c>
      <c r="N29" s="25">
        <f t="shared" si="8"/>
        <v>2051</v>
      </c>
      <c r="O29" s="25">
        <f t="shared" si="9"/>
        <v>1020</v>
      </c>
      <c r="P29" s="25">
        <f t="shared" si="10"/>
        <v>795</v>
      </c>
      <c r="Q29" s="25">
        <f t="shared" si="11"/>
        <v>122</v>
      </c>
      <c r="R29" s="25">
        <f t="shared" si="12"/>
        <v>276</v>
      </c>
      <c r="S29" s="22">
        <f t="shared" si="13"/>
        <v>2213</v>
      </c>
      <c r="T29" s="25">
        <f t="shared" si="14"/>
        <v>182</v>
      </c>
      <c r="U29" s="22">
        <f t="shared" si="15"/>
        <v>2031</v>
      </c>
    </row>
    <row r="30" spans="1:21" s="26" customFormat="1" ht="13.5" customHeight="1">
      <c r="A30" s="23">
        <v>42095</v>
      </c>
      <c r="B30" s="24">
        <v>77.896000000000001</v>
      </c>
      <c r="C30" s="25">
        <v>12550</v>
      </c>
      <c r="D30" s="25">
        <f t="shared" si="1"/>
        <v>9776</v>
      </c>
      <c r="E30" s="25">
        <f t="shared" si="2"/>
        <v>1506</v>
      </c>
      <c r="F30" s="25">
        <f t="shared" si="16"/>
        <v>3389</v>
      </c>
      <c r="G30" s="22">
        <f t="shared" si="3"/>
        <v>27221</v>
      </c>
      <c r="H30" s="25">
        <f t="shared" si="4"/>
        <v>2233</v>
      </c>
      <c r="I30" s="25">
        <v>11530</v>
      </c>
      <c r="J30" s="25">
        <f t="shared" si="5"/>
        <v>8981</v>
      </c>
      <c r="K30" s="25">
        <f t="shared" si="6"/>
        <v>1384</v>
      </c>
      <c r="L30" s="25">
        <f t="shared" si="17"/>
        <v>3113</v>
      </c>
      <c r="M30" s="22">
        <f t="shared" si="7"/>
        <v>25008</v>
      </c>
      <c r="N30" s="25">
        <f t="shared" si="8"/>
        <v>2051</v>
      </c>
      <c r="O30" s="25">
        <f t="shared" si="9"/>
        <v>1020</v>
      </c>
      <c r="P30" s="25">
        <f t="shared" si="10"/>
        <v>795</v>
      </c>
      <c r="Q30" s="25">
        <f t="shared" si="11"/>
        <v>122</v>
      </c>
      <c r="R30" s="25">
        <f t="shared" si="12"/>
        <v>276</v>
      </c>
      <c r="S30" s="22">
        <f t="shared" si="13"/>
        <v>2213</v>
      </c>
      <c r="T30" s="25">
        <f t="shared" si="14"/>
        <v>182</v>
      </c>
      <c r="U30" s="22">
        <f t="shared" si="15"/>
        <v>2031</v>
      </c>
    </row>
    <row r="31" spans="1:21" s="26" customFormat="1" ht="13.5" customHeight="1">
      <c r="A31" s="23">
        <v>42125</v>
      </c>
      <c r="B31" s="24">
        <v>77.896000000000001</v>
      </c>
      <c r="C31" s="25">
        <v>12550</v>
      </c>
      <c r="D31" s="25">
        <f t="shared" si="1"/>
        <v>9776</v>
      </c>
      <c r="E31" s="25">
        <f t="shared" si="2"/>
        <v>1506</v>
      </c>
      <c r="F31" s="25">
        <f t="shared" si="16"/>
        <v>3389</v>
      </c>
      <c r="G31" s="22">
        <f t="shared" si="3"/>
        <v>27221</v>
      </c>
      <c r="H31" s="25">
        <f t="shared" si="4"/>
        <v>2233</v>
      </c>
      <c r="I31" s="25">
        <v>11530</v>
      </c>
      <c r="J31" s="25">
        <f t="shared" si="5"/>
        <v>8981</v>
      </c>
      <c r="K31" s="25">
        <f t="shared" si="6"/>
        <v>1384</v>
      </c>
      <c r="L31" s="25">
        <f t="shared" si="17"/>
        <v>3113</v>
      </c>
      <c r="M31" s="22">
        <f t="shared" si="7"/>
        <v>25008</v>
      </c>
      <c r="N31" s="25">
        <f t="shared" si="8"/>
        <v>2051</v>
      </c>
      <c r="O31" s="25">
        <f t="shared" si="9"/>
        <v>1020</v>
      </c>
      <c r="P31" s="25">
        <f t="shared" si="10"/>
        <v>795</v>
      </c>
      <c r="Q31" s="25">
        <f t="shared" si="11"/>
        <v>122</v>
      </c>
      <c r="R31" s="25">
        <f t="shared" si="12"/>
        <v>276</v>
      </c>
      <c r="S31" s="22">
        <f t="shared" si="13"/>
        <v>2213</v>
      </c>
      <c r="T31" s="25">
        <f t="shared" si="14"/>
        <v>182</v>
      </c>
      <c r="U31" s="22">
        <f t="shared" si="15"/>
        <v>2031</v>
      </c>
    </row>
    <row r="32" spans="1:21" s="26" customFormat="1" ht="13.5" customHeight="1">
      <c r="A32" s="23">
        <v>42156</v>
      </c>
      <c r="B32" s="24">
        <v>77.896000000000001</v>
      </c>
      <c r="C32" s="25">
        <v>12550</v>
      </c>
      <c r="D32" s="25">
        <f t="shared" si="1"/>
        <v>9776</v>
      </c>
      <c r="E32" s="25">
        <f t="shared" si="2"/>
        <v>1506</v>
      </c>
      <c r="F32" s="25">
        <f t="shared" si="16"/>
        <v>3389</v>
      </c>
      <c r="G32" s="22">
        <f t="shared" si="3"/>
        <v>27221</v>
      </c>
      <c r="H32" s="25">
        <f t="shared" si="4"/>
        <v>2233</v>
      </c>
      <c r="I32" s="25">
        <v>11530</v>
      </c>
      <c r="J32" s="25">
        <f t="shared" si="5"/>
        <v>8981</v>
      </c>
      <c r="K32" s="25">
        <f t="shared" si="6"/>
        <v>1384</v>
      </c>
      <c r="L32" s="25">
        <f t="shared" si="17"/>
        <v>3113</v>
      </c>
      <c r="M32" s="22">
        <f t="shared" si="7"/>
        <v>25008</v>
      </c>
      <c r="N32" s="25">
        <f t="shared" si="8"/>
        <v>2051</v>
      </c>
      <c r="O32" s="25">
        <f t="shared" si="9"/>
        <v>1020</v>
      </c>
      <c r="P32" s="25">
        <f t="shared" si="10"/>
        <v>795</v>
      </c>
      <c r="Q32" s="25">
        <f t="shared" si="11"/>
        <v>122</v>
      </c>
      <c r="R32" s="25">
        <f t="shared" si="12"/>
        <v>276</v>
      </c>
      <c r="S32" s="22">
        <f t="shared" si="13"/>
        <v>2213</v>
      </c>
      <c r="T32" s="25">
        <f t="shared" si="14"/>
        <v>182</v>
      </c>
      <c r="U32" s="22">
        <f t="shared" si="15"/>
        <v>2031</v>
      </c>
    </row>
    <row r="33" spans="1:21" s="26" customFormat="1" ht="13.5" customHeight="1">
      <c r="A33" s="23">
        <v>42186</v>
      </c>
      <c r="B33" s="24">
        <v>77.896000000000001</v>
      </c>
      <c r="C33" s="25">
        <v>12550</v>
      </c>
      <c r="D33" s="25">
        <f t="shared" si="1"/>
        <v>9776</v>
      </c>
      <c r="E33" s="25">
        <f t="shared" si="2"/>
        <v>1506</v>
      </c>
      <c r="F33" s="25">
        <f t="shared" si="16"/>
        <v>3389</v>
      </c>
      <c r="G33" s="22">
        <f t="shared" si="3"/>
        <v>27221</v>
      </c>
      <c r="H33" s="25">
        <f t="shared" si="4"/>
        <v>2233</v>
      </c>
      <c r="I33" s="25">
        <v>11530</v>
      </c>
      <c r="J33" s="25">
        <f t="shared" si="5"/>
        <v>8981</v>
      </c>
      <c r="K33" s="25">
        <f t="shared" si="6"/>
        <v>1384</v>
      </c>
      <c r="L33" s="25">
        <f t="shared" si="17"/>
        <v>3113</v>
      </c>
      <c r="M33" s="22">
        <f t="shared" si="7"/>
        <v>25008</v>
      </c>
      <c r="N33" s="25">
        <f t="shared" si="8"/>
        <v>2051</v>
      </c>
      <c r="O33" s="25">
        <f t="shared" si="9"/>
        <v>1020</v>
      </c>
      <c r="P33" s="25">
        <f t="shared" si="10"/>
        <v>795</v>
      </c>
      <c r="Q33" s="25">
        <f t="shared" si="11"/>
        <v>122</v>
      </c>
      <c r="R33" s="25">
        <f t="shared" si="12"/>
        <v>276</v>
      </c>
      <c r="S33" s="22">
        <f t="shared" si="13"/>
        <v>2213</v>
      </c>
      <c r="T33" s="25">
        <f t="shared" si="14"/>
        <v>182</v>
      </c>
      <c r="U33" s="22">
        <f t="shared" si="15"/>
        <v>2031</v>
      </c>
    </row>
    <row r="34" spans="1:21" s="26" customFormat="1" ht="13.5" customHeight="1">
      <c r="A34" s="23">
        <v>42217</v>
      </c>
      <c r="B34" s="24">
        <v>77.896000000000001</v>
      </c>
      <c r="C34" s="25">
        <v>12550</v>
      </c>
      <c r="D34" s="25">
        <f t="shared" si="1"/>
        <v>9776</v>
      </c>
      <c r="E34" s="25">
        <f t="shared" si="2"/>
        <v>1506</v>
      </c>
      <c r="F34" s="25">
        <f t="shared" si="16"/>
        <v>3389</v>
      </c>
      <c r="G34" s="22">
        <f t="shared" si="3"/>
        <v>27221</v>
      </c>
      <c r="H34" s="25">
        <f t="shared" si="4"/>
        <v>2233</v>
      </c>
      <c r="I34" s="25">
        <v>11530</v>
      </c>
      <c r="J34" s="25">
        <f t="shared" si="5"/>
        <v>8981</v>
      </c>
      <c r="K34" s="25">
        <f t="shared" si="6"/>
        <v>1384</v>
      </c>
      <c r="L34" s="25">
        <f t="shared" si="17"/>
        <v>3113</v>
      </c>
      <c r="M34" s="22">
        <f t="shared" si="7"/>
        <v>25008</v>
      </c>
      <c r="N34" s="25">
        <f t="shared" si="8"/>
        <v>2051</v>
      </c>
      <c r="O34" s="25">
        <f t="shared" si="9"/>
        <v>1020</v>
      </c>
      <c r="P34" s="25">
        <f t="shared" si="10"/>
        <v>795</v>
      </c>
      <c r="Q34" s="25">
        <f t="shared" si="11"/>
        <v>122</v>
      </c>
      <c r="R34" s="25">
        <f t="shared" si="12"/>
        <v>276</v>
      </c>
      <c r="S34" s="22">
        <f t="shared" si="13"/>
        <v>2213</v>
      </c>
      <c r="T34" s="25">
        <f t="shared" si="14"/>
        <v>182</v>
      </c>
      <c r="U34" s="22">
        <f t="shared" si="15"/>
        <v>2031</v>
      </c>
    </row>
    <row r="35" spans="1:21" s="26" customFormat="1" ht="13.5" customHeight="1">
      <c r="A35" s="23">
        <v>42248</v>
      </c>
      <c r="B35" s="24">
        <v>77.896000000000001</v>
      </c>
      <c r="C35" s="25">
        <v>12550</v>
      </c>
      <c r="D35" s="25">
        <f t="shared" si="1"/>
        <v>9776</v>
      </c>
      <c r="E35" s="25">
        <f t="shared" si="2"/>
        <v>1506</v>
      </c>
      <c r="F35" s="25">
        <f t="shared" si="16"/>
        <v>3389</v>
      </c>
      <c r="G35" s="22">
        <f t="shared" si="3"/>
        <v>27221</v>
      </c>
      <c r="H35" s="25">
        <f t="shared" si="4"/>
        <v>2233</v>
      </c>
      <c r="I35" s="25">
        <v>11530</v>
      </c>
      <c r="J35" s="25">
        <f t="shared" si="5"/>
        <v>8981</v>
      </c>
      <c r="K35" s="25">
        <f t="shared" si="6"/>
        <v>1384</v>
      </c>
      <c r="L35" s="25">
        <f t="shared" si="17"/>
        <v>3113</v>
      </c>
      <c r="M35" s="22">
        <f t="shared" si="7"/>
        <v>25008</v>
      </c>
      <c r="N35" s="25">
        <f t="shared" si="8"/>
        <v>2051</v>
      </c>
      <c r="O35" s="25">
        <f t="shared" si="9"/>
        <v>1020</v>
      </c>
      <c r="P35" s="25">
        <f t="shared" si="10"/>
        <v>795</v>
      </c>
      <c r="Q35" s="25">
        <f t="shared" si="11"/>
        <v>122</v>
      </c>
      <c r="R35" s="25">
        <f t="shared" si="12"/>
        <v>276</v>
      </c>
      <c r="S35" s="22">
        <f t="shared" si="13"/>
        <v>2213</v>
      </c>
      <c r="T35" s="25">
        <f t="shared" si="14"/>
        <v>182</v>
      </c>
      <c r="U35" s="22">
        <f t="shared" si="15"/>
        <v>2031</v>
      </c>
    </row>
    <row r="36" spans="1:21" s="26" customFormat="1" ht="13.5" customHeight="1">
      <c r="A36" s="23">
        <v>42278</v>
      </c>
      <c r="B36" s="24">
        <v>77.896000000000001</v>
      </c>
      <c r="C36" s="25">
        <v>12910</v>
      </c>
      <c r="D36" s="25">
        <f t="shared" si="1"/>
        <v>10056</v>
      </c>
      <c r="E36" s="25">
        <f t="shared" si="2"/>
        <v>1549</v>
      </c>
      <c r="F36" s="25">
        <f t="shared" si="16"/>
        <v>3486</v>
      </c>
      <c r="G36" s="22">
        <f t="shared" si="3"/>
        <v>28001</v>
      </c>
      <c r="H36" s="25">
        <f t="shared" si="4"/>
        <v>2297</v>
      </c>
      <c r="I36" s="25">
        <v>11530</v>
      </c>
      <c r="J36" s="25">
        <f t="shared" si="5"/>
        <v>8981</v>
      </c>
      <c r="K36" s="25">
        <f t="shared" si="6"/>
        <v>1384</v>
      </c>
      <c r="L36" s="25">
        <f t="shared" si="17"/>
        <v>3113</v>
      </c>
      <c r="M36" s="22">
        <f t="shared" si="7"/>
        <v>25008</v>
      </c>
      <c r="N36" s="25">
        <f t="shared" si="8"/>
        <v>2051</v>
      </c>
      <c r="O36" s="25">
        <f t="shared" si="9"/>
        <v>1380</v>
      </c>
      <c r="P36" s="25">
        <f t="shared" si="10"/>
        <v>1075</v>
      </c>
      <c r="Q36" s="25">
        <f t="shared" si="11"/>
        <v>165</v>
      </c>
      <c r="R36" s="25">
        <f t="shared" si="12"/>
        <v>373</v>
      </c>
      <c r="S36" s="22">
        <f t="shared" si="13"/>
        <v>2993</v>
      </c>
      <c r="T36" s="25">
        <f t="shared" si="14"/>
        <v>246</v>
      </c>
      <c r="U36" s="22">
        <f t="shared" si="15"/>
        <v>2747</v>
      </c>
    </row>
    <row r="37" spans="1:21" s="26" customFormat="1" ht="13.5" customHeight="1">
      <c r="A37" s="23">
        <v>42309</v>
      </c>
      <c r="B37" s="24">
        <v>77.896000000000001</v>
      </c>
      <c r="C37" s="25">
        <v>12910</v>
      </c>
      <c r="D37" s="25">
        <f t="shared" si="1"/>
        <v>10056</v>
      </c>
      <c r="E37" s="25">
        <f t="shared" si="2"/>
        <v>1549</v>
      </c>
      <c r="F37" s="25">
        <f t="shared" si="16"/>
        <v>3486</v>
      </c>
      <c r="G37" s="22">
        <f t="shared" si="3"/>
        <v>28001</v>
      </c>
      <c r="H37" s="25">
        <f t="shared" si="4"/>
        <v>2297</v>
      </c>
      <c r="I37" s="25">
        <v>11530</v>
      </c>
      <c r="J37" s="25">
        <f t="shared" si="5"/>
        <v>8981</v>
      </c>
      <c r="K37" s="25">
        <f t="shared" si="6"/>
        <v>1384</v>
      </c>
      <c r="L37" s="25">
        <f t="shared" si="17"/>
        <v>3113</v>
      </c>
      <c r="M37" s="22">
        <f t="shared" si="7"/>
        <v>25008</v>
      </c>
      <c r="N37" s="25">
        <f t="shared" si="8"/>
        <v>2051</v>
      </c>
      <c r="O37" s="25">
        <f t="shared" si="9"/>
        <v>1380</v>
      </c>
      <c r="P37" s="25">
        <f t="shared" si="10"/>
        <v>1075</v>
      </c>
      <c r="Q37" s="25">
        <f t="shared" si="11"/>
        <v>165</v>
      </c>
      <c r="R37" s="25">
        <f t="shared" si="12"/>
        <v>373</v>
      </c>
      <c r="S37" s="22">
        <f t="shared" si="13"/>
        <v>2993</v>
      </c>
      <c r="T37" s="25">
        <f t="shared" si="14"/>
        <v>246</v>
      </c>
      <c r="U37" s="22">
        <f t="shared" si="15"/>
        <v>2747</v>
      </c>
    </row>
    <row r="38" spans="1:21" s="26" customFormat="1" ht="13.5" customHeight="1">
      <c r="A38" s="23">
        <v>42339</v>
      </c>
      <c r="B38" s="24">
        <v>77.896000000000001</v>
      </c>
      <c r="C38" s="25">
        <v>12910</v>
      </c>
      <c r="D38" s="25">
        <f t="shared" si="1"/>
        <v>10056</v>
      </c>
      <c r="E38" s="25">
        <f t="shared" si="2"/>
        <v>1549</v>
      </c>
      <c r="F38" s="25">
        <f t="shared" si="16"/>
        <v>3486</v>
      </c>
      <c r="G38" s="22">
        <f t="shared" si="3"/>
        <v>28001</v>
      </c>
      <c r="H38" s="25">
        <f t="shared" si="4"/>
        <v>2297</v>
      </c>
      <c r="I38" s="25">
        <v>11530</v>
      </c>
      <c r="J38" s="25">
        <f t="shared" si="5"/>
        <v>8981</v>
      </c>
      <c r="K38" s="25">
        <f t="shared" si="6"/>
        <v>1384</v>
      </c>
      <c r="L38" s="25">
        <f t="shared" si="17"/>
        <v>3113</v>
      </c>
      <c r="M38" s="22">
        <f t="shared" si="7"/>
        <v>25008</v>
      </c>
      <c r="N38" s="25">
        <f t="shared" si="8"/>
        <v>2051</v>
      </c>
      <c r="O38" s="25">
        <f t="shared" si="9"/>
        <v>1380</v>
      </c>
      <c r="P38" s="25">
        <f t="shared" si="10"/>
        <v>1075</v>
      </c>
      <c r="Q38" s="25">
        <f t="shared" si="11"/>
        <v>165</v>
      </c>
      <c r="R38" s="25">
        <f t="shared" si="12"/>
        <v>373</v>
      </c>
      <c r="S38" s="22">
        <f t="shared" si="13"/>
        <v>2993</v>
      </c>
      <c r="T38" s="25">
        <f t="shared" si="14"/>
        <v>246</v>
      </c>
      <c r="U38" s="22">
        <f t="shared" si="15"/>
        <v>2747</v>
      </c>
    </row>
    <row r="39" spans="1:21" s="30" customFormat="1" ht="13.5" customHeight="1">
      <c r="A39" s="27"/>
      <c r="B39" s="28" t="s">
        <v>45</v>
      </c>
      <c r="C39" s="28">
        <f>SUM(C4:C38)</f>
        <v>430490</v>
      </c>
      <c r="D39" s="28">
        <f t="shared" ref="D39:U39" si="18">SUM(D4:D38)</f>
        <v>306748</v>
      </c>
      <c r="E39" s="28">
        <f t="shared" si="18"/>
        <v>51659</v>
      </c>
      <c r="F39" s="28">
        <f t="shared" si="18"/>
        <v>80745</v>
      </c>
      <c r="G39" s="28">
        <f t="shared" si="18"/>
        <v>869642</v>
      </c>
      <c r="H39" s="28">
        <f t="shared" si="18"/>
        <v>73734</v>
      </c>
      <c r="I39" s="28">
        <f t="shared" si="18"/>
        <v>403550</v>
      </c>
      <c r="J39" s="28">
        <f t="shared" si="18"/>
        <v>286813</v>
      </c>
      <c r="K39" s="28">
        <f t="shared" si="18"/>
        <v>48440</v>
      </c>
      <c r="L39" s="28">
        <f t="shared" si="18"/>
        <v>74712</v>
      </c>
      <c r="M39" s="28">
        <f t="shared" si="18"/>
        <v>813515</v>
      </c>
      <c r="N39" s="28">
        <f t="shared" si="18"/>
        <v>69033</v>
      </c>
      <c r="O39" s="29">
        <f t="shared" si="18"/>
        <v>26940</v>
      </c>
      <c r="P39" s="29">
        <f t="shared" si="18"/>
        <v>19935</v>
      </c>
      <c r="Q39" s="29">
        <f t="shared" si="18"/>
        <v>3219</v>
      </c>
      <c r="R39" s="29">
        <f t="shared" si="18"/>
        <v>6033</v>
      </c>
      <c r="S39" s="28">
        <f t="shared" si="18"/>
        <v>56127</v>
      </c>
      <c r="T39" s="29">
        <f t="shared" si="18"/>
        <v>4701</v>
      </c>
      <c r="U39" s="28">
        <f t="shared" si="18"/>
        <v>51426</v>
      </c>
    </row>
  </sheetData>
  <mergeCells count="6">
    <mergeCell ref="A1:U1"/>
    <mergeCell ref="C2:H2"/>
    <mergeCell ref="I2:N2"/>
    <mergeCell ref="O2:T2"/>
    <mergeCell ref="A2:A3"/>
    <mergeCell ref="B2:B3"/>
  </mergeCells>
  <pageMargins left="0.19" right="0.27" top="0.37" bottom="0.28000000000000003" header="0.3" footer="0.11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2015-12-29T09:06:06Z</dcterms:modified>
</cp:coreProperties>
</file>